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rmy\L-Z\Szpital w Pruszkowie\zamówienia 2025\20_gazy medyczne\Publiczny\"/>
    </mc:Choice>
  </mc:AlternateContent>
  <xr:revisionPtr revIDLastSave="0" documentId="13_ncr:1_{500794CB-9CFF-44BD-9462-776AC153844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Formularz asortymentowo-cen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I8" i="1" s="1"/>
  <c r="F8" i="1"/>
  <c r="H10" i="1"/>
  <c r="I10" i="1" s="1"/>
  <c r="F10" i="1"/>
  <c r="H9" i="1"/>
  <c r="I9" i="1" s="1"/>
  <c r="F9" i="1"/>
  <c r="H20" i="1"/>
  <c r="I20" i="1" s="1"/>
  <c r="F20" i="1"/>
  <c r="H19" i="1"/>
  <c r="I19" i="1" s="1"/>
  <c r="F19" i="1"/>
  <c r="H18" i="1"/>
  <c r="I18" i="1" s="1"/>
  <c r="F18" i="1"/>
  <c r="H17" i="1"/>
  <c r="I17" i="1" s="1"/>
  <c r="F17" i="1"/>
  <c r="H16" i="1"/>
  <c r="F16" i="1"/>
  <c r="H7" i="1"/>
  <c r="I7" i="1" s="1"/>
  <c r="F7" i="1"/>
  <c r="H6" i="1"/>
  <c r="F6" i="1"/>
  <c r="H11" i="1" l="1"/>
  <c r="C31" i="1" s="1"/>
  <c r="H21" i="1"/>
  <c r="C32" i="1" s="1"/>
  <c r="I6" i="1"/>
  <c r="I16" i="1"/>
  <c r="I21" i="1" s="1"/>
  <c r="E32" i="1" s="1"/>
  <c r="C33" i="1" l="1"/>
  <c r="I11" i="1"/>
  <c r="E31" i="1" s="1"/>
  <c r="E33" i="1" s="1"/>
  <c r="D33" i="1" l="1"/>
</calcChain>
</file>

<file path=xl/sharedStrings.xml><?xml version="1.0" encoding="utf-8"?>
<sst xmlns="http://schemas.openxmlformats.org/spreadsheetml/2006/main" count="66" uniqueCount="46">
  <si>
    <t xml:space="preserve">Pakiet </t>
  </si>
  <si>
    <r>
      <rPr>
        <b/>
        <sz val="9"/>
        <color rgb="FF000000"/>
        <rFont val="Arial"/>
        <family val="2"/>
        <charset val="238"/>
      </rPr>
      <t>1 –</t>
    </r>
    <r>
      <rPr>
        <b/>
        <i/>
        <sz val="9"/>
        <color rgb="FF000000"/>
        <rFont val="Arial"/>
        <family val="2"/>
        <charset val="238"/>
      </rPr>
      <t xml:space="preserve"> Gazy medyczne</t>
    </r>
  </si>
  <si>
    <t>I</t>
  </si>
  <si>
    <t>Lp.</t>
  </si>
  <si>
    <t>Opis przedmiotu zamówienia</t>
  </si>
  <si>
    <t>J.m.</t>
  </si>
  <si>
    <t>Ilość  - 24  miesięcy</t>
  </si>
  <si>
    <t xml:space="preserve">Cena jednostkowa  netto </t>
  </si>
  <si>
    <t>Cena jednostkowa brutto</t>
  </si>
  <si>
    <t>Podatek VAT
 (%)</t>
  </si>
  <si>
    <t>Wartość netto</t>
  </si>
  <si>
    <t>Wartość brutto</t>
  </si>
  <si>
    <t>Nazwa handlowa</t>
  </si>
  <si>
    <t>EAN</t>
  </si>
  <si>
    <t>Nazwa producenta</t>
  </si>
  <si>
    <t>Podtlenek azotu (butla poj. 10 l/7 kg) - zarejestrowany jako produkt leczniczy</t>
  </si>
  <si>
    <t>kg</t>
  </si>
  <si>
    <t>Dzierżawa butli medycznych (30 szt.- poj. 10 l/7 kg)</t>
  </si>
  <si>
    <t>BDZ</t>
  </si>
  <si>
    <t>RAZEM</t>
  </si>
  <si>
    <r>
      <rPr>
        <b/>
        <sz val="9"/>
        <color rgb="FF000000"/>
        <rFont val="Arial"/>
        <family val="2"/>
        <charset val="238"/>
      </rPr>
      <t>2 –</t>
    </r>
    <r>
      <rPr>
        <b/>
        <i/>
        <sz val="9"/>
        <color rgb="FF000000"/>
        <rFont val="Arial"/>
        <family val="2"/>
        <charset val="238"/>
      </rPr>
      <t xml:space="preserve"> Gazy medyczne</t>
    </r>
  </si>
  <si>
    <t>II</t>
  </si>
  <si>
    <t>EAN / nr katalogowy</t>
  </si>
  <si>
    <r>
      <rPr>
        <sz val="11"/>
        <color rgb="FF000000"/>
        <rFont val="Calibri"/>
        <family val="2"/>
        <charset val="238"/>
      </rPr>
      <t>Gaz medyczny, sprężony, podtlenek azotu 50% v/v i tlen 50% v/v, w butlach o pojemności 10 litrów zawierających minimum 2,8m3 mieszaniny gazów lub 11 litrów zawierającej min. 3,23m3 wraz z wymaganym osprzętem -</t>
    </r>
    <r>
      <rPr>
        <sz val="10"/>
        <color rgb="FF000000"/>
        <rFont val="Arial"/>
        <family val="2"/>
        <charset val="238"/>
      </rPr>
      <t xml:space="preserve"> zarejestrowany jako produkt leczniczy</t>
    </r>
  </si>
  <si>
    <t>butla</t>
  </si>
  <si>
    <r>
      <rPr>
        <sz val="11"/>
        <color rgb="FF000000"/>
        <rFont val="Calibri"/>
        <family val="2"/>
        <charset val="238"/>
      </rPr>
      <t>Dzierżawa butli  medycznych do powyższej mieszaniny (6</t>
    </r>
    <r>
      <rPr>
        <sz val="11"/>
        <color rgb="FFC9211E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szt. -poj. 10L/3,23m3)</t>
    </r>
  </si>
  <si>
    <t>Dzierżawa zaworu dozującego - 2 szt</t>
  </si>
  <si>
    <t>doba</t>
  </si>
  <si>
    <t>Dzierżawa jednobutlowego wózka do butli – 2 szt.</t>
  </si>
  <si>
    <r>
      <rPr>
        <sz val="10"/>
        <color rgb="FF000000"/>
        <rFont val="Arial"/>
        <family val="2"/>
        <charset val="1"/>
      </rPr>
      <t>Zawór wydechowy do stosowania  u jednego pacjenta z ustnikiem do zastosowania z dzierżawionymi zaworami dozującymi. Opakowanie po</t>
    </r>
    <r>
      <rPr>
        <b/>
        <sz val="10"/>
        <color rgb="FF000000"/>
        <rFont val="Arial"/>
        <family val="2"/>
        <charset val="1"/>
      </rPr>
      <t xml:space="preserve"> 100 szt.</t>
    </r>
  </si>
  <si>
    <t>op.</t>
  </si>
  <si>
    <r>
      <rPr>
        <sz val="10"/>
        <color rgb="FF000000"/>
        <rFont val="Arial"/>
        <family val="2"/>
        <charset val="238"/>
      </rPr>
      <t>Powietrze medyczne w butli poj. 5 l –</t>
    </r>
    <r>
      <rPr>
        <sz val="10"/>
        <color rgb="FF222222"/>
        <rFont val="Arial"/>
        <family val="2"/>
        <charset val="238"/>
      </rPr>
      <t xml:space="preserve"> zarejestrowany jako produkt leczniczy</t>
    </r>
  </si>
  <si>
    <t>Wymagania:</t>
  </si>
  <si>
    <t>1. Butle dostawy muszą spełniać wszystkie wymagania i normy dot. butli pod ciśnieniem (znakowanie kod barwny).</t>
  </si>
  <si>
    <t>2. Legalizacja butli ważna co najmniej 90 dni od daty ich wynajmu.</t>
  </si>
  <si>
    <t>3. Częstość dostawy w zależności od potrzeb Zamawiającego.</t>
  </si>
  <si>
    <t>4. Dostawy w godz. 9-13.</t>
  </si>
  <si>
    <t>5. Przy każdej dostawie dołączone świadectwo kontroli jakości dostarczonego gazu.</t>
  </si>
  <si>
    <t>Pakiet</t>
  </si>
  <si>
    <t>Pakiet 1</t>
  </si>
  <si>
    <t>Pakiet 2</t>
  </si>
  <si>
    <t>SUMA</t>
  </si>
  <si>
    <r>
      <t xml:space="preserve"> Tlen medyczny but. poj. 5 l  (2 szt.) - </t>
    </r>
    <r>
      <rPr>
        <sz val="10"/>
        <color rgb="FF222222"/>
        <rFont val="Arial"/>
        <family val="2"/>
        <charset val="238"/>
      </rPr>
      <t xml:space="preserve">zarejestrowanym jako produkt leczniczy </t>
    </r>
  </si>
  <si>
    <t>Dzierżawa butli medycznych (4 szt. – 5 l) do tlenu medycznego i (2 szt -5l) do powietrza medycznego</t>
  </si>
  <si>
    <t>Załącznik nr 2 do SWZ</t>
  </si>
  <si>
    <t>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</si>
</sst>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[$zł-415];[Red]\-#,##0.00\ [$zł-415]"/>
    <numFmt numFmtId="165" formatCode="[$-415]General"/>
    <numFmt numFmtId="166" formatCode="[$-415]#,##0"/>
    <numFmt numFmtId="167" formatCode="_-* #,##0.00&quot; zł&quot;_-;\-* #,##0.00&quot; zł&quot;_-;_-* \-??&quot; zł&quot;_-;_-@_-"/>
    <numFmt numFmtId="168" formatCode="#,##0.00&quot; zł&quot;"/>
    <numFmt numFmtId="169" formatCode="\ #,##0.00&quot; zł &quot;;\-#,##0.00&quot; zł &quot;;&quot; -&quot;#&quot; zł &quot;;\ @\ "/>
    <numFmt numFmtId="170" formatCode="\ * #,##0.00&quot; zł &quot;;\-* #,##0.00&quot; zł &quot;;\ * \-#&quot; zł &quot;;\ @\ "/>
    <numFmt numFmtId="171" formatCode="\ #,##0.00&quot; zł &quot;;\-#,##0.00&quot; zł &quot;;\-#&quot; zł &quot;;\ @\ "/>
  </numFmts>
  <fonts count="40" x14ac:knownFonts="1">
    <font>
      <sz val="11"/>
      <color rgb="FF000000"/>
      <name val="Calibri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sz val="16"/>
      <color rgb="FF000000"/>
      <name val="Calibri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i/>
      <sz val="7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7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C9211E"/>
      <name val="Calibri"/>
      <family val="2"/>
      <charset val="238"/>
    </font>
    <font>
      <b/>
      <sz val="10"/>
      <color rgb="FF000000"/>
      <name val="Arial"/>
      <family val="2"/>
      <charset val="1"/>
    </font>
    <font>
      <sz val="9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222222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222222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921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5EB91E"/>
        <bgColor rgb="FF339966"/>
      </patternFill>
    </fill>
    <fill>
      <patternFill patternType="solid">
        <fgColor rgb="FFCCFFFF"/>
        <bgColor rgb="FFCCFFFF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1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>
      <alignment horizontal="center" textRotation="90"/>
    </xf>
    <xf numFmtId="0" fontId="11" fillId="0" borderId="0">
      <alignment horizontal="center" textRotation="90"/>
    </xf>
    <xf numFmtId="0" fontId="12" fillId="0" borderId="0" applyBorder="0" applyProtection="0"/>
    <xf numFmtId="0" fontId="13" fillId="8" borderId="0" applyBorder="0" applyProtection="0"/>
    <xf numFmtId="0" fontId="14" fillId="0" borderId="0" applyBorder="0" applyProtection="0"/>
    <xf numFmtId="0" fontId="14" fillId="0" borderId="0" applyBorder="0" applyProtection="0"/>
    <xf numFmtId="0" fontId="37" fillId="0" borderId="0"/>
    <xf numFmtId="0" fontId="15" fillId="0" borderId="0"/>
    <xf numFmtId="0" fontId="16" fillId="8" borderId="1" applyProtection="0"/>
    <xf numFmtId="9" fontId="15" fillId="0" borderId="0" applyBorder="0" applyProtection="0"/>
    <xf numFmtId="0" fontId="17" fillId="0" borderId="0" applyBorder="0" applyProtection="0"/>
    <xf numFmtId="0" fontId="18" fillId="0" borderId="0"/>
    <xf numFmtId="164" fontId="17" fillId="0" borderId="0" applyBorder="0" applyProtection="0"/>
    <xf numFmtId="164" fontId="18" fillId="0" borderId="0"/>
    <xf numFmtId="0" fontId="15" fillId="0" borderId="0" applyBorder="0" applyProtection="0"/>
    <xf numFmtId="0" fontId="14" fillId="0" borderId="0" applyBorder="0" applyProtection="0"/>
    <xf numFmtId="0" fontId="15" fillId="0" borderId="0" applyBorder="0" applyProtection="0"/>
    <xf numFmtId="0" fontId="3" fillId="0" borderId="0" applyBorder="0" applyProtection="0"/>
    <xf numFmtId="165" fontId="37" fillId="0" borderId="0"/>
  </cellStyleXfs>
  <cellXfs count="89">
    <xf numFmtId="0" fontId="0" fillId="0" borderId="0" xfId="0"/>
    <xf numFmtId="0" fontId="15" fillId="0" borderId="0" xfId="0" applyFont="1"/>
    <xf numFmtId="0" fontId="20" fillId="0" borderId="0" xfId="16" applyFont="1" applyBorder="1" applyAlignment="1" applyProtection="1">
      <alignment horizontal="left" vertical="center" wrapText="1"/>
    </xf>
    <xf numFmtId="165" fontId="19" fillId="0" borderId="5" xfId="30" applyFont="1" applyBorder="1" applyAlignment="1">
      <alignment horizontal="center" vertical="center" wrapText="1"/>
    </xf>
    <xf numFmtId="165" fontId="19" fillId="0" borderId="6" xfId="30" applyFont="1" applyBorder="1" applyAlignment="1">
      <alignment horizontal="center" vertical="center" wrapText="1"/>
    </xf>
    <xf numFmtId="166" fontId="19" fillId="0" borderId="5" xfId="30" applyNumberFormat="1" applyFont="1" applyBorder="1" applyAlignment="1">
      <alignment horizontal="center" vertical="center" wrapText="1"/>
    </xf>
    <xf numFmtId="167" fontId="25" fillId="0" borderId="7" xfId="16" applyNumberFormat="1" applyFont="1" applyBorder="1" applyAlignment="1" applyProtection="1">
      <alignment horizontal="center" vertical="center" wrapText="1"/>
    </xf>
    <xf numFmtId="167" fontId="25" fillId="11" borderId="8" xfId="16" applyNumberFormat="1" applyFont="1" applyFill="1" applyBorder="1" applyAlignment="1" applyProtection="1">
      <alignment horizontal="center" vertical="center" wrapText="1"/>
    </xf>
    <xf numFmtId="9" fontId="25" fillId="0" borderId="8" xfId="21" applyFont="1" applyBorder="1" applyAlignment="1" applyProtection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5" fillId="0" borderId="8" xfId="16" applyFont="1" applyBorder="1" applyAlignment="1" applyProtection="1">
      <alignment horizontal="center" vertical="center" wrapText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left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3" fontId="14" fillId="0" borderId="6" xfId="0" applyNumberFormat="1" applyFont="1" applyBorder="1" applyAlignment="1">
      <alignment horizontal="center" vertical="center" wrapText="1" readingOrder="1"/>
    </xf>
    <xf numFmtId="168" fontId="26" fillId="11" borderId="6" xfId="17" applyNumberFormat="1" applyFont="1" applyFill="1" applyBorder="1" applyAlignment="1" applyProtection="1">
      <alignment horizontal="right" vertical="center" wrapText="1"/>
    </xf>
    <xf numFmtId="9" fontId="26" fillId="0" borderId="4" xfId="21" applyFont="1" applyBorder="1" applyAlignment="1" applyProtection="1">
      <alignment horizontal="center" vertical="center" wrapText="1"/>
    </xf>
    <xf numFmtId="165" fontId="14" fillId="0" borderId="6" xfId="30" applyFont="1" applyBorder="1" applyAlignment="1">
      <alignment horizontal="center" vertical="center" wrapText="1"/>
    </xf>
    <xf numFmtId="165" fontId="14" fillId="0" borderId="6" xfId="30" applyFont="1" applyBorder="1" applyAlignment="1">
      <alignment vertical="center" wrapText="1"/>
    </xf>
    <xf numFmtId="169" fontId="14" fillId="0" borderId="4" xfId="19" applyNumberFormat="1" applyFont="1" applyBorder="1" applyAlignment="1">
      <alignment horizontal="right" vertical="center" wrapText="1"/>
    </xf>
    <xf numFmtId="9" fontId="2" fillId="0" borderId="6" xfId="21" applyFont="1" applyBorder="1" applyAlignment="1" applyProtection="1">
      <alignment horizontal="center" vertical="center" wrapText="1"/>
    </xf>
    <xf numFmtId="168" fontId="2" fillId="11" borderId="6" xfId="30" applyNumberFormat="1" applyFont="1" applyFill="1" applyBorder="1" applyAlignment="1">
      <alignment horizontal="right" vertical="center" wrapText="1"/>
    </xf>
    <xf numFmtId="165" fontId="14" fillId="0" borderId="0" xfId="30" applyFont="1" applyAlignment="1">
      <alignment horizontal="center"/>
    </xf>
    <xf numFmtId="165" fontId="14" fillId="0" borderId="0" xfId="30" applyFont="1"/>
    <xf numFmtId="0" fontId="15" fillId="0" borderId="0" xfId="19"/>
    <xf numFmtId="0" fontId="27" fillId="0" borderId="0" xfId="19" applyFont="1"/>
    <xf numFmtId="0" fontId="15" fillId="0" borderId="0" xfId="19" applyAlignment="1">
      <alignment horizontal="left"/>
    </xf>
    <xf numFmtId="0" fontId="27" fillId="0" borderId="0" xfId="19" applyFont="1" applyAlignment="1">
      <alignment horizontal="center"/>
    </xf>
    <xf numFmtId="0" fontId="28" fillId="10" borderId="3" xfId="19" applyFont="1" applyFill="1" applyBorder="1" applyAlignment="1">
      <alignment horizontal="left" vertical="center"/>
    </xf>
    <xf numFmtId="0" fontId="27" fillId="10" borderId="3" xfId="19" applyFont="1" applyFill="1" applyBorder="1"/>
    <xf numFmtId="0" fontId="15" fillId="10" borderId="3" xfId="19" applyFill="1" applyBorder="1"/>
    <xf numFmtId="0" fontId="27" fillId="10" borderId="3" xfId="19" applyFont="1" applyFill="1" applyBorder="1" applyAlignment="1">
      <alignment horizontal="center"/>
    </xf>
    <xf numFmtId="0" fontId="27" fillId="10" borderId="4" xfId="19" applyFont="1" applyFill="1" applyBorder="1" applyAlignment="1">
      <alignment horizontal="center"/>
    </xf>
    <xf numFmtId="166" fontId="19" fillId="0" borderId="6" xfId="30" applyNumberFormat="1" applyFont="1" applyBorder="1" applyAlignment="1">
      <alignment horizontal="center" vertical="center" wrapText="1"/>
    </xf>
    <xf numFmtId="167" fontId="25" fillId="0" borderId="6" xfId="16" applyNumberFormat="1" applyFont="1" applyBorder="1" applyAlignment="1" applyProtection="1">
      <alignment horizontal="center" vertical="center" wrapText="1"/>
    </xf>
    <xf numFmtId="167" fontId="25" fillId="11" borderId="6" xfId="16" applyNumberFormat="1" applyFont="1" applyFill="1" applyBorder="1" applyAlignment="1" applyProtection="1">
      <alignment horizontal="center" vertical="center" wrapText="1"/>
    </xf>
    <xf numFmtId="9" fontId="25" fillId="0" borderId="6" xfId="21" applyFont="1" applyBorder="1" applyAlignment="1" applyProtection="1">
      <alignment horizontal="center" vertical="center" wrapText="1"/>
    </xf>
    <xf numFmtId="0" fontId="25" fillId="0" borderId="6" xfId="16" applyFont="1" applyBorder="1" applyAlignment="1" applyProtection="1">
      <alignment horizontal="center" vertical="center" wrapText="1"/>
    </xf>
    <xf numFmtId="0" fontId="29" fillId="0" borderId="6" xfId="0" applyFont="1" applyBorder="1" applyAlignment="1">
      <alignment horizontal="center" vertical="center" wrapText="1" readingOrder="1"/>
    </xf>
    <xf numFmtId="0" fontId="0" fillId="0" borderId="6" xfId="0" applyBorder="1" applyAlignment="1">
      <alignment horizontal="left" vertical="center" wrapText="1"/>
    </xf>
    <xf numFmtId="3" fontId="29" fillId="0" borderId="6" xfId="0" applyNumberFormat="1" applyFont="1" applyBorder="1" applyAlignment="1">
      <alignment horizontal="center" vertical="center" wrapText="1" readingOrder="1"/>
    </xf>
    <xf numFmtId="167" fontId="29" fillId="0" borderId="6" xfId="19" applyNumberFormat="1" applyFont="1" applyBorder="1" applyAlignment="1">
      <alignment horizontal="center" vertical="center" wrapText="1"/>
    </xf>
    <xf numFmtId="168" fontId="30" fillId="11" borderId="6" xfId="17" applyNumberFormat="1" applyFont="1" applyFill="1" applyBorder="1" applyAlignment="1" applyProtection="1">
      <alignment horizontal="right" vertical="center" wrapText="1"/>
    </xf>
    <xf numFmtId="9" fontId="30" fillId="0" borderId="6" xfId="21" applyFont="1" applyBorder="1" applyAlignment="1" applyProtection="1">
      <alignment horizontal="center" vertical="center" wrapText="1"/>
    </xf>
    <xf numFmtId="169" fontId="29" fillId="0" borderId="6" xfId="19" applyNumberFormat="1" applyFont="1" applyBorder="1" applyAlignment="1">
      <alignment horizontal="right" vertical="center" wrapText="1"/>
    </xf>
    <xf numFmtId="0" fontId="29" fillId="0" borderId="6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 wrapText="1"/>
    </xf>
    <xf numFmtId="167" fontId="29" fillId="0" borderId="10" xfId="30" applyNumberFormat="1" applyFont="1" applyBorder="1" applyAlignment="1">
      <alignment vertical="center" wrapText="1"/>
    </xf>
    <xf numFmtId="9" fontId="32" fillId="0" borderId="6" xfId="21" applyFont="1" applyBorder="1" applyAlignment="1" applyProtection="1">
      <alignment horizontal="center" vertical="center" wrapText="1"/>
    </xf>
    <xf numFmtId="168" fontId="32" fillId="11" borderId="6" xfId="30" applyNumberFormat="1" applyFont="1" applyFill="1" applyBorder="1" applyAlignment="1">
      <alignment horizontal="right" vertical="center" wrapText="1"/>
    </xf>
    <xf numFmtId="0" fontId="33" fillId="0" borderId="0" xfId="19" applyFont="1"/>
    <xf numFmtId="0" fontId="34" fillId="0" borderId="0" xfId="19" applyFont="1"/>
    <xf numFmtId="170" fontId="14" fillId="0" borderId="4" xfId="19" applyNumberFormat="1" applyFont="1" applyBorder="1" applyAlignment="1">
      <alignment horizontal="right" vertical="center" wrapText="1"/>
    </xf>
    <xf numFmtId="171" fontId="14" fillId="0" borderId="4" xfId="19" applyNumberFormat="1" applyFont="1" applyBorder="1" applyAlignment="1">
      <alignment horizontal="right" vertical="center" wrapText="1"/>
    </xf>
    <xf numFmtId="170" fontId="14" fillId="0" borderId="10" xfId="30" applyNumberFormat="1" applyFont="1" applyBorder="1" applyAlignment="1">
      <alignment vertical="center" wrapText="1"/>
    </xf>
    <xf numFmtId="0" fontId="33" fillId="0" borderId="0" xfId="0" applyFont="1"/>
    <xf numFmtId="0" fontId="33" fillId="9" borderId="0" xfId="0" applyFont="1" applyFill="1"/>
    <xf numFmtId="0" fontId="36" fillId="0" borderId="2" xfId="16" applyFont="1" applyBorder="1" applyAlignment="1" applyProtection="1">
      <alignment horizontal="center" vertical="center" wrapText="1"/>
    </xf>
    <xf numFmtId="0" fontId="26" fillId="0" borderId="2" xfId="16" applyFont="1" applyBorder="1" applyAlignment="1" applyProtection="1">
      <alignment horizontal="left" vertical="center" wrapText="1"/>
    </xf>
    <xf numFmtId="0" fontId="36" fillId="0" borderId="2" xfId="17" applyFont="1" applyBorder="1" applyAlignment="1" applyProtection="1">
      <alignment vertical="center" wrapText="1"/>
    </xf>
    <xf numFmtId="165" fontId="14" fillId="0" borderId="0" xfId="30" applyFont="1" applyAlignment="1">
      <alignment vertical="center" wrapText="1"/>
    </xf>
    <xf numFmtId="167" fontId="14" fillId="0" borderId="0" xfId="30" applyNumberFormat="1" applyFont="1" applyAlignment="1">
      <alignment vertical="center" wrapText="1"/>
    </xf>
    <xf numFmtId="9" fontId="2" fillId="0" borderId="0" xfId="21" applyFont="1" applyBorder="1" applyAlignment="1" applyProtection="1">
      <alignment horizontal="center" vertical="center" wrapText="1"/>
    </xf>
    <xf numFmtId="168" fontId="2" fillId="0" borderId="0" xfId="30" applyNumberFormat="1" applyFont="1" applyAlignment="1">
      <alignment horizontal="right" vertical="center" wrapText="1"/>
    </xf>
    <xf numFmtId="168" fontId="2" fillId="0" borderId="0" xfId="30" applyNumberFormat="1" applyFont="1" applyAlignment="1">
      <alignment horizontal="right" vertical="center"/>
    </xf>
    <xf numFmtId="0" fontId="14" fillId="0" borderId="6" xfId="0" applyFont="1" applyBorder="1" applyAlignment="1">
      <alignment vertical="center" wrapText="1" readingOrder="1"/>
    </xf>
    <xf numFmtId="0" fontId="14" fillId="0" borderId="3" xfId="0" applyFont="1" applyBorder="1" applyAlignment="1">
      <alignment vertical="center"/>
    </xf>
    <xf numFmtId="165" fontId="21" fillId="10" borderId="2" xfId="30" applyFont="1" applyFill="1" applyBorder="1" applyAlignment="1">
      <alignment horizontal="right" vertical="center" wrapText="1"/>
    </xf>
    <xf numFmtId="0" fontId="21" fillId="10" borderId="3" xfId="19" applyFont="1" applyFill="1" applyBorder="1" applyAlignment="1">
      <alignment horizontal="left" vertical="center"/>
    </xf>
    <xf numFmtId="0" fontId="36" fillId="0" borderId="6" xfId="16" applyFont="1" applyBorder="1" applyAlignment="1" applyProtection="1">
      <alignment horizontal="center" vertical="center" wrapText="1"/>
    </xf>
    <xf numFmtId="165" fontId="14" fillId="0" borderId="9" xfId="30" applyFont="1" applyBorder="1" applyAlignment="1">
      <alignment vertical="center" wrapText="1"/>
    </xf>
    <xf numFmtId="165" fontId="29" fillId="0" borderId="9" xfId="30" applyFont="1" applyBorder="1" applyAlignment="1">
      <alignment vertical="center" wrapText="1"/>
    </xf>
    <xf numFmtId="0" fontId="27" fillId="0" borderId="0" xfId="19" applyFont="1" applyAlignment="1">
      <alignment horizontal="center"/>
    </xf>
    <xf numFmtId="168" fontId="36" fillId="0" borderId="2" xfId="16" applyNumberFormat="1" applyFont="1" applyBorder="1" applyAlignment="1" applyProtection="1">
      <alignment horizontal="right" vertical="center" wrapText="1"/>
    </xf>
    <xf numFmtId="170" fontId="2" fillId="0" borderId="6" xfId="16" applyNumberFormat="1" applyFont="1" applyBorder="1" applyAlignment="1" applyProtection="1">
      <alignment horizontal="right" vertical="center"/>
    </xf>
    <xf numFmtId="168" fontId="26" fillId="0" borderId="2" xfId="16" applyNumberFormat="1" applyFont="1" applyBorder="1" applyAlignment="1" applyProtection="1">
      <alignment horizontal="right" vertical="center" wrapText="1"/>
    </xf>
    <xf numFmtId="170" fontId="14" fillId="0" borderId="6" xfId="16" applyNumberFormat="1" applyBorder="1" applyAlignment="1" applyProtection="1">
      <alignment horizontal="right" vertical="center"/>
    </xf>
    <xf numFmtId="0" fontId="15" fillId="0" borderId="0" xfId="0" applyFont="1" applyBorder="1"/>
    <xf numFmtId="0" fontId="38" fillId="0" borderId="0" xfId="0" applyFont="1" applyBorder="1" applyAlignment="1">
      <alignment horizontal="right"/>
    </xf>
    <xf numFmtId="165" fontId="39" fillId="9" borderId="0" xfId="30" applyFont="1" applyFill="1" applyBorder="1" applyAlignment="1">
      <alignment horizontal="center" vertical="center" wrapText="1"/>
    </xf>
    <xf numFmtId="165" fontId="21" fillId="10" borderId="11" xfId="30" applyFont="1" applyFill="1" applyBorder="1" applyAlignment="1">
      <alignment horizontal="right" vertical="center" wrapText="1"/>
    </xf>
    <xf numFmtId="0" fontId="21" fillId="10" borderId="12" xfId="19" applyFont="1" applyFill="1" applyBorder="1" applyAlignment="1">
      <alignment horizontal="left" vertical="center"/>
    </xf>
    <xf numFmtId="0" fontId="23" fillId="10" borderId="12" xfId="19" applyFont="1" applyFill="1" applyBorder="1" applyAlignment="1">
      <alignment horizontal="left" vertical="center" wrapText="1"/>
    </xf>
    <xf numFmtId="0" fontId="24" fillId="10" borderId="12" xfId="19" applyFont="1" applyFill="1" applyBorder="1" applyAlignment="1">
      <alignment horizontal="left" vertical="center" wrapText="1"/>
    </xf>
    <xf numFmtId="0" fontId="24" fillId="10" borderId="12" xfId="16" applyFont="1" applyFill="1" applyBorder="1" applyAlignment="1" applyProtection="1">
      <alignment horizontal="left" vertical="center" wrapText="1"/>
    </xf>
    <xf numFmtId="0" fontId="24" fillId="10" borderId="8" xfId="16" applyFont="1" applyFill="1" applyBorder="1" applyAlignment="1" applyProtection="1">
      <alignment horizontal="left" vertical="center" wrapText="1"/>
    </xf>
    <xf numFmtId="165" fontId="19" fillId="9" borderId="0" xfId="30" applyFont="1" applyFill="1" applyBorder="1" applyAlignment="1">
      <alignment horizontal="right" vertical="center" wrapText="1"/>
    </xf>
    <xf numFmtId="0" fontId="19" fillId="0" borderId="0" xfId="19" applyFont="1" applyBorder="1" applyAlignment="1">
      <alignment horizontal="left" vertical="center"/>
    </xf>
    <xf numFmtId="0" fontId="20" fillId="0" borderId="0" xfId="19" applyFont="1" applyBorder="1" applyAlignment="1">
      <alignment horizontal="left" vertical="center" wrapText="1"/>
    </xf>
  </cellXfs>
  <cellStyles count="31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Error 9" xfId="6" xr:uid="{00000000-0005-0000-0000-00000B000000}"/>
    <cellStyle name="Excel Built-in Normal" xfId="30" xr:uid="{00000000-0005-0000-0000-000023000000}"/>
    <cellStyle name="Footnote 10" xfId="7" xr:uid="{00000000-0005-0000-0000-00000C000000}"/>
    <cellStyle name="Good 11" xfId="8" xr:uid="{00000000-0005-0000-0000-00000D000000}"/>
    <cellStyle name="Heading (user) 12" xfId="9" xr:uid="{00000000-0005-0000-0000-00000E000000}"/>
    <cellStyle name="Heading 1 13" xfId="10" xr:uid="{00000000-0005-0000-0000-00000F000000}"/>
    <cellStyle name="Heading 2 14" xfId="11" xr:uid="{00000000-0005-0000-0000-000010000000}"/>
    <cellStyle name="Heading1" xfId="12" xr:uid="{00000000-0005-0000-0000-000011000000}"/>
    <cellStyle name="Heading1 2" xfId="13" xr:uid="{00000000-0005-0000-0000-000012000000}"/>
    <cellStyle name="Hyperlink 15" xfId="14" xr:uid="{00000000-0005-0000-0000-000013000000}"/>
    <cellStyle name="Neutral 16" xfId="15" xr:uid="{00000000-0005-0000-0000-000014000000}"/>
    <cellStyle name="Normalny" xfId="0" builtinId="0"/>
    <cellStyle name="Normalny 2" xfId="16" xr:uid="{00000000-0005-0000-0000-000015000000}"/>
    <cellStyle name="Normalny 2 3" xfId="17" xr:uid="{00000000-0005-0000-0000-000016000000}"/>
    <cellStyle name="Normalny 3" xfId="18" xr:uid="{00000000-0005-0000-0000-000017000000}"/>
    <cellStyle name="Normalny 4" xfId="19" xr:uid="{00000000-0005-0000-0000-000018000000}"/>
    <cellStyle name="Note 17" xfId="20" xr:uid="{00000000-0005-0000-0000-000019000000}"/>
    <cellStyle name="Procentowy 2" xfId="21" xr:uid="{00000000-0005-0000-0000-00001A000000}"/>
    <cellStyle name="Result" xfId="22" xr:uid="{00000000-0005-0000-0000-00001B000000}"/>
    <cellStyle name="Result 2" xfId="23" xr:uid="{00000000-0005-0000-0000-00001C000000}"/>
    <cellStyle name="Result2" xfId="24" xr:uid="{00000000-0005-0000-0000-00001D000000}"/>
    <cellStyle name="Result2 2" xfId="25" xr:uid="{00000000-0005-0000-0000-00001E000000}"/>
    <cellStyle name="Status 18" xfId="26" xr:uid="{00000000-0005-0000-0000-00001F000000}"/>
    <cellStyle name="Styl 1" xfId="27" xr:uid="{00000000-0005-0000-0000-000020000000}"/>
    <cellStyle name="Text 19" xfId="28" xr:uid="{00000000-0005-0000-0000-000021000000}"/>
    <cellStyle name="Warning 20" xfId="29" xr:uid="{00000000-0005-0000-0000-00002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5EB91E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2222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3"/>
  <sheetViews>
    <sheetView tabSelected="1" zoomScale="78" zoomScaleNormal="78" workbookViewId="0">
      <selection activeCell="O28" sqref="O28"/>
    </sheetView>
  </sheetViews>
  <sheetFormatPr defaultColWidth="8.7109375" defaultRowHeight="15" x14ac:dyDescent="0.25"/>
  <cols>
    <col min="1" max="1" width="5" style="1" customWidth="1"/>
    <col min="2" max="2" width="71.85546875" style="1" customWidth="1"/>
    <col min="3" max="3" width="6.5703125" style="1" customWidth="1"/>
    <col min="4" max="4" width="9.28515625" style="1" customWidth="1"/>
    <col min="5" max="5" width="12.42578125" style="1" customWidth="1"/>
    <col min="6" max="6" width="11.5703125" style="1" customWidth="1"/>
    <col min="7" max="7" width="9.28515625" style="1" customWidth="1"/>
    <col min="8" max="9" width="14.140625" style="1" customWidth="1"/>
    <col min="10" max="11" width="12.42578125" style="1" customWidth="1"/>
    <col min="12" max="12" width="15.42578125" style="1" customWidth="1"/>
    <col min="13" max="1025" width="8.7109375" style="1"/>
  </cols>
  <sheetData>
    <row r="1" spans="1:12" x14ac:dyDescent="0.25">
      <c r="A1" s="77"/>
      <c r="B1" s="77"/>
      <c r="C1" s="77"/>
      <c r="D1" s="77"/>
      <c r="E1" s="77"/>
      <c r="F1" s="77"/>
      <c r="G1" s="77"/>
      <c r="H1" s="77"/>
      <c r="I1" s="77"/>
      <c r="J1" s="78" t="s">
        <v>44</v>
      </c>
      <c r="K1" s="78"/>
      <c r="L1" s="78"/>
    </row>
    <row r="2" spans="1:12" ht="24" customHeight="1" x14ac:dyDescent="0.25">
      <c r="A2" s="79" t="s">
        <v>45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2.75" customHeight="1" x14ac:dyDescent="0.25">
      <c r="A3" s="86"/>
      <c r="B3" s="86"/>
      <c r="C3" s="87"/>
      <c r="D3" s="88"/>
      <c r="E3" s="88"/>
      <c r="F3" s="88"/>
      <c r="G3" s="88"/>
      <c r="H3" s="88"/>
      <c r="I3" s="88"/>
      <c r="J3" s="2"/>
      <c r="K3" s="2"/>
      <c r="L3" s="2"/>
    </row>
    <row r="4" spans="1:12" ht="15" customHeight="1" x14ac:dyDescent="0.25">
      <c r="A4" s="80" t="s">
        <v>0</v>
      </c>
      <c r="B4" s="80"/>
      <c r="C4" s="81" t="s">
        <v>1</v>
      </c>
      <c r="D4" s="81"/>
      <c r="E4" s="82" t="s">
        <v>2</v>
      </c>
      <c r="F4" s="83"/>
      <c r="G4" s="83"/>
      <c r="H4" s="83"/>
      <c r="I4" s="83"/>
      <c r="J4" s="84"/>
      <c r="K4" s="84"/>
      <c r="L4" s="85"/>
    </row>
    <row r="5" spans="1:12" ht="33.75" x14ac:dyDescent="0.25">
      <c r="A5" s="3" t="s">
        <v>3</v>
      </c>
      <c r="B5" s="3" t="s">
        <v>4</v>
      </c>
      <c r="C5" s="4" t="s">
        <v>5</v>
      </c>
      <c r="D5" s="5" t="s">
        <v>6</v>
      </c>
      <c r="E5" s="6" t="s">
        <v>7</v>
      </c>
      <c r="F5" s="7" t="s">
        <v>8</v>
      </c>
      <c r="G5" s="8" t="s">
        <v>9</v>
      </c>
      <c r="H5" s="7" t="s">
        <v>10</v>
      </c>
      <c r="I5" s="7" t="s">
        <v>11</v>
      </c>
      <c r="J5" s="9" t="s">
        <v>12</v>
      </c>
      <c r="K5" s="9" t="s">
        <v>13</v>
      </c>
      <c r="L5" s="10" t="s">
        <v>14</v>
      </c>
    </row>
    <row r="6" spans="1:12" ht="19.5" customHeight="1" x14ac:dyDescent="0.25">
      <c r="A6" s="11">
        <v>1</v>
      </c>
      <c r="B6" s="65" t="s">
        <v>15</v>
      </c>
      <c r="C6" s="13" t="s">
        <v>16</v>
      </c>
      <c r="D6" s="14">
        <v>1680</v>
      </c>
      <c r="E6" s="19">
        <v>0</v>
      </c>
      <c r="F6" s="15">
        <f t="shared" ref="F6:F10" si="0">ROUND(E6*(1+G6),2)</f>
        <v>0</v>
      </c>
      <c r="G6" s="16">
        <v>0.08</v>
      </c>
      <c r="H6" s="15">
        <f t="shared" ref="H6:H10" si="1">ROUND(D6*E6,2)</f>
        <v>0</v>
      </c>
      <c r="I6" s="15">
        <f t="shared" ref="I6:I10" si="2">ROUND(H6*(1+G6),2)</f>
        <v>0</v>
      </c>
      <c r="J6" s="17"/>
      <c r="K6" s="17"/>
      <c r="L6" s="18"/>
    </row>
    <row r="7" spans="1:12" x14ac:dyDescent="0.25">
      <c r="A7" s="11">
        <v>2</v>
      </c>
      <c r="B7" s="65" t="s">
        <v>17</v>
      </c>
      <c r="C7" s="13" t="s">
        <v>18</v>
      </c>
      <c r="D7" s="14">
        <v>21900</v>
      </c>
      <c r="E7" s="19">
        <v>0</v>
      </c>
      <c r="F7" s="15">
        <f t="shared" si="0"/>
        <v>0</v>
      </c>
      <c r="G7" s="16">
        <v>0.08</v>
      </c>
      <c r="H7" s="15">
        <f t="shared" si="1"/>
        <v>0</v>
      </c>
      <c r="I7" s="15">
        <f t="shared" si="2"/>
        <v>0</v>
      </c>
      <c r="J7" s="17"/>
      <c r="K7" s="17"/>
      <c r="L7" s="18"/>
    </row>
    <row r="8" spans="1:12" x14ac:dyDescent="0.25">
      <c r="A8" s="11">
        <v>3</v>
      </c>
      <c r="B8" s="12" t="s">
        <v>42</v>
      </c>
      <c r="C8" s="13" t="s">
        <v>24</v>
      </c>
      <c r="D8" s="14">
        <v>4</v>
      </c>
      <c r="E8" s="53">
        <v>0</v>
      </c>
      <c r="F8" s="15">
        <f t="shared" si="0"/>
        <v>0</v>
      </c>
      <c r="G8" s="16">
        <v>0.08</v>
      </c>
      <c r="H8" s="15">
        <f t="shared" si="1"/>
        <v>0</v>
      </c>
      <c r="I8" s="15">
        <f t="shared" si="2"/>
        <v>0</v>
      </c>
      <c r="J8" s="17"/>
      <c r="K8" s="17"/>
      <c r="L8" s="18"/>
    </row>
    <row r="9" spans="1:12" x14ac:dyDescent="0.25">
      <c r="A9" s="11">
        <v>4</v>
      </c>
      <c r="B9" s="66" t="s">
        <v>31</v>
      </c>
      <c r="C9" s="13" t="s">
        <v>24</v>
      </c>
      <c r="D9" s="14">
        <v>4</v>
      </c>
      <c r="E9" s="52">
        <v>0</v>
      </c>
      <c r="F9" s="15">
        <f t="shared" si="0"/>
        <v>0</v>
      </c>
      <c r="G9" s="16">
        <v>0.08</v>
      </c>
      <c r="H9" s="15">
        <f t="shared" si="1"/>
        <v>0</v>
      </c>
      <c r="I9" s="15">
        <f t="shared" si="2"/>
        <v>0</v>
      </c>
      <c r="J9" s="4"/>
      <c r="K9" s="17"/>
      <c r="L9" s="18"/>
    </row>
    <row r="10" spans="1:12" ht="25.5" x14ac:dyDescent="0.25">
      <c r="A10" s="11">
        <v>5</v>
      </c>
      <c r="B10" s="65" t="s">
        <v>43</v>
      </c>
      <c r="C10" s="13" t="s">
        <v>18</v>
      </c>
      <c r="D10" s="14">
        <v>4380</v>
      </c>
      <c r="E10" s="53">
        <v>0</v>
      </c>
      <c r="F10" s="15">
        <f t="shared" si="0"/>
        <v>0</v>
      </c>
      <c r="G10" s="16">
        <v>0.08</v>
      </c>
      <c r="H10" s="15">
        <f t="shared" si="1"/>
        <v>0</v>
      </c>
      <c r="I10" s="15">
        <f t="shared" si="2"/>
        <v>0</v>
      </c>
      <c r="J10" s="17"/>
      <c r="K10" s="17"/>
      <c r="L10" s="18"/>
    </row>
    <row r="11" spans="1:12" x14ac:dyDescent="0.25">
      <c r="A11" s="70"/>
      <c r="B11" s="70"/>
      <c r="C11" s="70"/>
      <c r="D11" s="70"/>
      <c r="E11" s="70"/>
      <c r="F11" s="54"/>
      <c r="G11" s="20" t="s">
        <v>19</v>
      </c>
      <c r="H11" s="21">
        <f>SUM(H6:H10)</f>
        <v>0</v>
      </c>
      <c r="I11" s="21">
        <f>SUM(I6:I10)</f>
        <v>0</v>
      </c>
      <c r="J11" s="22"/>
      <c r="K11" s="22"/>
      <c r="L11" s="23"/>
    </row>
    <row r="12" spans="1:12" x14ac:dyDescent="0.25">
      <c r="A12" s="60"/>
      <c r="B12" s="60"/>
      <c r="C12" s="60"/>
      <c r="D12" s="60"/>
      <c r="E12" s="60"/>
      <c r="F12" s="61"/>
      <c r="G12" s="62"/>
      <c r="H12" s="63"/>
      <c r="I12" s="64"/>
      <c r="J12" s="22"/>
      <c r="K12" s="22"/>
      <c r="L12" s="23"/>
    </row>
    <row r="13" spans="1:12" x14ac:dyDescent="0.25">
      <c r="A13" s="24"/>
      <c r="B13" s="24"/>
      <c r="C13" s="24"/>
      <c r="D13" s="24"/>
      <c r="E13" s="26"/>
      <c r="F13" s="25"/>
      <c r="G13" s="24"/>
      <c r="H13" s="24"/>
      <c r="I13" s="24"/>
      <c r="J13" s="27"/>
      <c r="K13" s="27"/>
      <c r="L13" s="27"/>
    </row>
    <row r="14" spans="1:12" ht="16.350000000000001" customHeight="1" x14ac:dyDescent="0.25">
      <c r="A14" s="67" t="s">
        <v>0</v>
      </c>
      <c r="B14" s="67"/>
      <c r="C14" s="68" t="s">
        <v>20</v>
      </c>
      <c r="D14" s="68"/>
      <c r="E14" s="28" t="s">
        <v>21</v>
      </c>
      <c r="F14" s="29"/>
      <c r="G14" s="30"/>
      <c r="H14" s="30"/>
      <c r="I14" s="30"/>
      <c r="J14" s="31"/>
      <c r="K14" s="31"/>
      <c r="L14" s="32"/>
    </row>
    <row r="15" spans="1:12" ht="33.75" x14ac:dyDescent="0.25">
      <c r="A15" s="4" t="s">
        <v>3</v>
      </c>
      <c r="B15" s="4" t="s">
        <v>4</v>
      </c>
      <c r="C15" s="4" t="s">
        <v>5</v>
      </c>
      <c r="D15" s="33" t="s">
        <v>6</v>
      </c>
      <c r="E15" s="34" t="s">
        <v>7</v>
      </c>
      <c r="F15" s="35" t="s">
        <v>8</v>
      </c>
      <c r="G15" s="36" t="s">
        <v>9</v>
      </c>
      <c r="H15" s="35" t="s">
        <v>10</v>
      </c>
      <c r="I15" s="35" t="s">
        <v>11</v>
      </c>
      <c r="J15" s="9" t="s">
        <v>12</v>
      </c>
      <c r="K15" s="9" t="s">
        <v>22</v>
      </c>
      <c r="L15" s="37" t="s">
        <v>14</v>
      </c>
    </row>
    <row r="16" spans="1:12" ht="57.75" x14ac:dyDescent="0.25">
      <c r="A16" s="38">
        <v>1</v>
      </c>
      <c r="B16" s="39" t="s">
        <v>23</v>
      </c>
      <c r="C16" s="38" t="s">
        <v>24</v>
      </c>
      <c r="D16" s="40">
        <v>80</v>
      </c>
      <c r="E16" s="41">
        <v>0</v>
      </c>
      <c r="F16" s="42">
        <f>ROUND(E16*(1+G16),2)</f>
        <v>0</v>
      </c>
      <c r="G16" s="43">
        <v>0.08</v>
      </c>
      <c r="H16" s="42">
        <f>ROUND(D16*E16,2)</f>
        <v>0</v>
      </c>
      <c r="I16" s="42">
        <f>ROUND(H16*(1+G16),2)</f>
        <v>0</v>
      </c>
      <c r="J16" s="17"/>
      <c r="K16" s="17"/>
      <c r="L16" s="18"/>
    </row>
    <row r="17" spans="1:12" ht="27.6" customHeight="1" x14ac:dyDescent="0.25">
      <c r="A17" s="38">
        <v>2</v>
      </c>
      <c r="B17" s="39" t="s">
        <v>25</v>
      </c>
      <c r="C17" s="38" t="s">
        <v>18</v>
      </c>
      <c r="D17" s="40">
        <v>4380</v>
      </c>
      <c r="E17" s="44">
        <v>0</v>
      </c>
      <c r="F17" s="42">
        <f>ROUND(E17*(1+G17),2)</f>
        <v>0</v>
      </c>
      <c r="G17" s="43">
        <v>0.08</v>
      </c>
      <c r="H17" s="42">
        <f>ROUND(D17*E17,2)</f>
        <v>0</v>
      </c>
      <c r="I17" s="42">
        <f>ROUND(H17*(1+G17),2)</f>
        <v>0</v>
      </c>
      <c r="J17" s="17"/>
      <c r="K17" s="17"/>
      <c r="L17" s="18"/>
    </row>
    <row r="18" spans="1:12" ht="19.350000000000001" customHeight="1" x14ac:dyDescent="0.25">
      <c r="A18" s="38">
        <v>3</v>
      </c>
      <c r="B18" s="45" t="s">
        <v>26</v>
      </c>
      <c r="C18" s="38" t="s">
        <v>27</v>
      </c>
      <c r="D18" s="40">
        <v>1460</v>
      </c>
      <c r="E18" s="44">
        <v>0</v>
      </c>
      <c r="F18" s="42">
        <f>ROUND(E18*(1+G18),2)</f>
        <v>0</v>
      </c>
      <c r="G18" s="43">
        <v>0.08</v>
      </c>
      <c r="H18" s="42">
        <f>ROUND(D18*E18,2)</f>
        <v>0</v>
      </c>
      <c r="I18" s="42">
        <f>ROUND(H18*(1+G18),2)</f>
        <v>0</v>
      </c>
      <c r="J18" s="17"/>
      <c r="K18" s="17"/>
      <c r="L18" s="18"/>
    </row>
    <row r="19" spans="1:12" ht="19.350000000000001" customHeight="1" x14ac:dyDescent="0.25">
      <c r="A19" s="38">
        <v>4</v>
      </c>
      <c r="B19" s="45" t="s">
        <v>28</v>
      </c>
      <c r="C19" s="38" t="s">
        <v>27</v>
      </c>
      <c r="D19" s="40">
        <v>1460</v>
      </c>
      <c r="E19" s="44">
        <v>0</v>
      </c>
      <c r="F19" s="42">
        <f>ROUND(E19*(1+G19),2)</f>
        <v>0</v>
      </c>
      <c r="G19" s="43">
        <v>0.23</v>
      </c>
      <c r="H19" s="42">
        <f>ROUND(D19*E19,2)</f>
        <v>0</v>
      </c>
      <c r="I19" s="42">
        <f>ROUND(H19*(1+G19),2)</f>
        <v>0</v>
      </c>
      <c r="J19" s="17"/>
      <c r="K19" s="17"/>
      <c r="L19" s="18"/>
    </row>
    <row r="20" spans="1:12" ht="43.15" customHeight="1" x14ac:dyDescent="0.25">
      <c r="A20" s="38">
        <v>5</v>
      </c>
      <c r="B20" s="46" t="s">
        <v>29</v>
      </c>
      <c r="C20" s="38" t="s">
        <v>30</v>
      </c>
      <c r="D20" s="40">
        <v>10</v>
      </c>
      <c r="E20" s="44">
        <v>0</v>
      </c>
      <c r="F20" s="42">
        <f>ROUND(E20*(1+G20),2)</f>
        <v>0</v>
      </c>
      <c r="G20" s="43">
        <v>0.08</v>
      </c>
      <c r="H20" s="42">
        <f>ROUND(D20*E20,2)</f>
        <v>0</v>
      </c>
      <c r="I20" s="42">
        <f>ROUND(H20*(1+G20),2)</f>
        <v>0</v>
      </c>
      <c r="J20" s="17"/>
      <c r="K20" s="17"/>
      <c r="L20" s="18"/>
    </row>
    <row r="21" spans="1:12" x14ac:dyDescent="0.25">
      <c r="A21" s="71"/>
      <c r="B21" s="71"/>
      <c r="C21" s="71"/>
      <c r="D21" s="71"/>
      <c r="E21" s="71"/>
      <c r="F21" s="47"/>
      <c r="G21" s="48" t="s">
        <v>19</v>
      </c>
      <c r="H21" s="49">
        <f>SUM(H16:H20)</f>
        <v>0</v>
      </c>
      <c r="I21" s="49">
        <f>SUM(I16:I20)</f>
        <v>0</v>
      </c>
      <c r="J21" s="22"/>
      <c r="K21" s="22"/>
      <c r="L21" s="23"/>
    </row>
    <row r="22" spans="1:12" x14ac:dyDescent="0.25">
      <c r="A22" s="24"/>
      <c r="B22" s="50"/>
      <c r="C22" s="24"/>
      <c r="D22" s="24"/>
      <c r="E22" s="51"/>
      <c r="F22" s="25"/>
      <c r="G22" s="24"/>
      <c r="H22" s="24"/>
      <c r="I22" s="24"/>
      <c r="J22" s="72"/>
      <c r="K22" s="72"/>
      <c r="L22" s="72"/>
    </row>
    <row r="23" spans="1:12" x14ac:dyDescent="0.25">
      <c r="B23" s="50" t="s">
        <v>32</v>
      </c>
      <c r="C23" s="24"/>
      <c r="D23" s="24"/>
      <c r="E23" s="51"/>
    </row>
    <row r="24" spans="1:12" x14ac:dyDescent="0.25">
      <c r="B24" s="55" t="s">
        <v>33</v>
      </c>
    </row>
    <row r="25" spans="1:12" x14ac:dyDescent="0.25">
      <c r="B25" s="55" t="s">
        <v>34</v>
      </c>
    </row>
    <row r="26" spans="1:12" x14ac:dyDescent="0.25">
      <c r="B26" s="56" t="s">
        <v>35</v>
      </c>
    </row>
    <row r="27" spans="1:12" x14ac:dyDescent="0.25">
      <c r="B27" s="55" t="s">
        <v>36</v>
      </c>
    </row>
    <row r="28" spans="1:12" x14ac:dyDescent="0.25">
      <c r="B28" s="55" t="s">
        <v>37</v>
      </c>
    </row>
    <row r="30" spans="1:12" ht="13.9" customHeight="1" x14ac:dyDescent="0.25">
      <c r="B30" s="57" t="s">
        <v>38</v>
      </c>
      <c r="C30" s="69" t="s">
        <v>10</v>
      </c>
      <c r="D30" s="69"/>
      <c r="E30" s="69" t="s">
        <v>11</v>
      </c>
      <c r="F30" s="69"/>
    </row>
    <row r="31" spans="1:12" x14ac:dyDescent="0.25">
      <c r="B31" s="58" t="s">
        <v>39</v>
      </c>
      <c r="C31" s="75">
        <f>H11</f>
        <v>0</v>
      </c>
      <c r="D31" s="75"/>
      <c r="E31" s="76">
        <f>I11</f>
        <v>0</v>
      </c>
      <c r="F31" s="76"/>
    </row>
    <row r="32" spans="1:12" x14ac:dyDescent="0.25">
      <c r="B32" s="58" t="s">
        <v>40</v>
      </c>
      <c r="C32" s="75">
        <f>H21</f>
        <v>0</v>
      </c>
      <c r="D32" s="75"/>
      <c r="E32" s="76">
        <f>I21</f>
        <v>0</v>
      </c>
      <c r="F32" s="76"/>
    </row>
    <row r="33" spans="2:6" x14ac:dyDescent="0.25">
      <c r="B33" s="59" t="s">
        <v>41</v>
      </c>
      <c r="C33" s="73">
        <f>SUM(C31:D32)</f>
        <v>0</v>
      </c>
      <c r="D33" s="73">
        <f>SUM(D31:E32)</f>
        <v>0</v>
      </c>
      <c r="E33" s="74">
        <f>SUM(E31:F32)</f>
        <v>0</v>
      </c>
      <c r="F33" s="74"/>
    </row>
  </sheetData>
  <mergeCells count="17">
    <mergeCell ref="J1:L1"/>
    <mergeCell ref="A2:L2"/>
    <mergeCell ref="C33:D33"/>
    <mergeCell ref="E33:F33"/>
    <mergeCell ref="C31:D31"/>
    <mergeCell ref="E31:F31"/>
    <mergeCell ref="C32:D32"/>
    <mergeCell ref="E32:F32"/>
    <mergeCell ref="A4:B4"/>
    <mergeCell ref="C4:D4"/>
    <mergeCell ref="C30:D30"/>
    <mergeCell ref="E30:F30"/>
    <mergeCell ref="A11:E11"/>
    <mergeCell ref="A14:B14"/>
    <mergeCell ref="C14:D14"/>
    <mergeCell ref="A21:E21"/>
    <mergeCell ref="J22:L22"/>
  </mergeCells>
  <pageMargins left="0.62" right="0.49" top="0.75" bottom="0.75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asortymentowo-cenowy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Kancelaria Sowisło</cp:lastModifiedBy>
  <cp:revision>30</cp:revision>
  <cp:lastPrinted>2025-05-29T12:28:14Z</cp:lastPrinted>
  <dcterms:created xsi:type="dcterms:W3CDTF">2022-01-02T17:14:15Z</dcterms:created>
  <dcterms:modified xsi:type="dcterms:W3CDTF">2025-05-29T12:42:30Z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