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zał. nr 4 do SWZ" sheetId="4" r:id="rId1"/>
  </sheets>
  <calcPr calcId="152511"/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K27" i="4"/>
  <c r="K24" i="4"/>
  <c r="K25" i="4" s="1"/>
</calcChain>
</file>

<file path=xl/sharedStrings.xml><?xml version="1.0" encoding="utf-8"?>
<sst xmlns="http://schemas.openxmlformats.org/spreadsheetml/2006/main" count="88" uniqueCount="70">
  <si>
    <r>
      <t xml:space="preserve">Dot.: </t>
    </r>
    <r>
      <rPr>
        <b/>
        <sz val="14"/>
        <color theme="1"/>
        <rFont val="Calibri"/>
        <family val="2"/>
        <charset val="238"/>
        <scheme val="minor"/>
      </rPr>
      <t>Usuwanie skutków powypadkowych</t>
    </r>
    <r>
      <rPr>
        <sz val="14"/>
        <color theme="1"/>
        <rFont val="Calibri"/>
        <family val="2"/>
        <charset val="238"/>
        <scheme val="minor"/>
      </rPr>
      <t xml:space="preserve"> i innych zdarzeń losowych zagrażających bezpieczeństwu ruchu drogowego na okres do 31.12.2025r.</t>
    </r>
  </si>
  <si>
    <t>Lp.</t>
  </si>
  <si>
    <t>Element rozliczeniowy :</t>
  </si>
  <si>
    <t>Zakres</t>
  </si>
  <si>
    <t>Jednostka miary       [j.m.]</t>
  </si>
  <si>
    <t>Ilość jednostek</t>
  </si>
  <si>
    <t>Cena jedn. netto  [zł/j.m.]</t>
  </si>
  <si>
    <t>stawka Vat      [%]</t>
  </si>
  <si>
    <t>Cena jedn. brutto  [zł/j.m.]</t>
  </si>
  <si>
    <t>Wartość netto                           [zł]</t>
  </si>
  <si>
    <t>Wartość brutto                          [zł]</t>
  </si>
  <si>
    <t>1.</t>
  </si>
  <si>
    <t>1.1</t>
  </si>
  <si>
    <r>
      <rPr>
        <b/>
        <sz val="12"/>
        <color theme="1"/>
        <rFont val="Calibri"/>
        <family val="2"/>
        <charset val="238"/>
        <scheme val="minor"/>
      </rPr>
      <t xml:space="preserve">USUWANIE PLAM NA JEZDNI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Usuwanie oleju, paliw, płynów eksploatacyjnych pochodzących z instalacji samochodowych i znajdujących się na jezdni a zagrażających bezpieczeństwu ruchu drogowego wraz z zastosowaniem sorbentów i  płynów neutralizacyjnych oraz  oznakowaniem drogowym miejsca zdarzenia.                       
</t>
    </r>
  </si>
  <si>
    <r>
      <rPr>
        <sz val="11"/>
        <color theme="1"/>
        <rFont val="Calibri"/>
        <family val="2"/>
        <charset val="238"/>
      </rPr>
      <t>≤</t>
    </r>
    <r>
      <rPr>
        <sz val="11"/>
        <color theme="1"/>
        <rFont val="Calibri"/>
        <family val="2"/>
        <scheme val="minor"/>
      </rPr>
      <t xml:space="preserve"> 25 m</t>
    </r>
    <r>
      <rPr>
        <sz val="11"/>
        <color theme="1"/>
        <rFont val="Calibri"/>
        <family val="2"/>
        <charset val="238"/>
      </rPr>
      <t>²</t>
    </r>
  </si>
  <si>
    <t>usuwanie zagrożeń wraz z dojazdem do miejsca zdarzenia</t>
  </si>
  <si>
    <t>szt.</t>
  </si>
  <si>
    <t>1.2</t>
  </si>
  <si>
    <t>dla zakresów &gt; 25 m² rozliczanych całkowicie obmiarowo w m²</t>
  </si>
  <si>
    <r>
      <t xml:space="preserve">usuwanie zagrożeń </t>
    </r>
    <r>
      <rPr>
        <b/>
        <u/>
        <sz val="11"/>
        <color theme="1"/>
        <rFont val="Calibri"/>
        <family val="2"/>
        <charset val="238"/>
        <scheme val="minor"/>
      </rPr>
      <t>z zastosowaniem sorbentu</t>
    </r>
    <r>
      <rPr>
        <sz val="11"/>
        <color theme="1"/>
        <rFont val="Calibri"/>
        <family val="2"/>
        <scheme val="minor"/>
      </rPr>
      <t xml:space="preserve"> wraz z dojazdem do miejsca zdarzenia</t>
    </r>
  </si>
  <si>
    <t>m²</t>
  </si>
  <si>
    <t>1.3</t>
  </si>
  <si>
    <r>
      <t xml:space="preserve">usuwanie zagrożeń </t>
    </r>
    <r>
      <rPr>
        <b/>
        <u/>
        <sz val="11"/>
        <color theme="1"/>
        <rFont val="Calibri"/>
        <family val="2"/>
        <charset val="238"/>
        <scheme val="minor"/>
      </rPr>
      <t xml:space="preserve">z zastosowaniem płynów neutralizacyjnych </t>
    </r>
    <r>
      <rPr>
        <sz val="11"/>
        <color theme="1"/>
        <rFont val="Calibri"/>
        <family val="2"/>
        <scheme val="minor"/>
      </rPr>
      <t xml:space="preserve"> wraz z dojazdem do miejsca zdarzenia</t>
    </r>
  </si>
  <si>
    <t>2.</t>
  </si>
  <si>
    <t>2.1</t>
  </si>
  <si>
    <r>
      <rPr>
        <b/>
        <sz val="12"/>
        <color theme="1"/>
        <rFont val="Calibri"/>
        <family val="2"/>
        <charset val="238"/>
        <scheme val="minor"/>
      </rPr>
      <t xml:space="preserve">USUWANIE SKUTKÓW WYPADKU                      </t>
    </r>
    <r>
      <rPr>
        <sz val="12"/>
        <color theme="1"/>
        <rFont val="Calibri"/>
        <family val="2"/>
        <charset val="238"/>
        <scheme val="minor"/>
      </rPr>
      <t xml:space="preserve">Usuwanie wszystkich części samochodowych, materiałów rozrzuconych w pasie drogowym oraz usuwanie oleju, paliw, płynów eksploatacyjnych pochodzących z instalacji samochodowych wskutek kolizji i wypadków drogowych powodujących zagrożenie w ruchu drogowym wraz z oznakowaniem drogowym miejsca zdarzenia.
                                                 </t>
    </r>
  </si>
  <si>
    <r>
      <rPr>
        <b/>
        <sz val="11"/>
        <color theme="1"/>
        <rFont val="Calibri"/>
        <family val="2"/>
        <charset val="238"/>
        <scheme val="minor"/>
      </rPr>
      <t>z użyciem</t>
    </r>
    <r>
      <rPr>
        <sz val="11"/>
        <color theme="1"/>
        <rFont val="Calibri"/>
        <family val="2"/>
        <scheme val="minor"/>
      </rPr>
      <t xml:space="preserve"> sorbentów i płynów neutralizacyjnych</t>
    </r>
  </si>
  <si>
    <t>2.2</t>
  </si>
  <si>
    <r>
      <rPr>
        <b/>
        <sz val="11"/>
        <color theme="1"/>
        <rFont val="Calibri"/>
        <family val="2"/>
        <charset val="238"/>
        <scheme val="minor"/>
      </rPr>
      <t>bez użycia</t>
    </r>
    <r>
      <rPr>
        <sz val="11"/>
        <color theme="1"/>
        <rFont val="Calibri"/>
        <family val="2"/>
        <scheme val="minor"/>
      </rPr>
      <t xml:space="preserve"> sorbentów i płynów neutralizacyjnych
</t>
    </r>
  </si>
  <si>
    <t>3.</t>
  </si>
  <si>
    <t>3.1</t>
  </si>
  <si>
    <t>≤ 25 m²</t>
  </si>
  <si>
    <t>3.2</t>
  </si>
  <si>
    <t>4.</t>
  </si>
  <si>
    <r>
      <t>Zmiany organizacji ruchu - zamknięcia drogi lub wyłączenie z ruchu odcinka jezdni</t>
    </r>
    <r>
      <rPr>
        <b/>
        <sz val="12"/>
        <color theme="1"/>
        <rFont val="Calibri"/>
        <family val="2"/>
        <charset val="238"/>
        <scheme val="minor"/>
      </rPr>
      <t xml:space="preserve"> na okres do 7 dni</t>
    </r>
    <r>
      <rPr>
        <sz val="12"/>
        <color theme="1"/>
        <rFont val="Calibri"/>
        <family val="2"/>
        <charset val="238"/>
        <scheme val="minor"/>
      </rPr>
      <t xml:space="preserve"> - przy zdarzeniach losowych i innych zagrożeniach łącznie z katastrofami komunikacyjnymi w porozumieniu z ZDM, zarządcą ruchu - Prezydent Miasta Legnicy - i KMP w Legnicy.
 </t>
    </r>
  </si>
  <si>
    <t>ustawienie oznakowania wraz z utrzymaniem i demontażem oraz  kosztami dojazdów</t>
  </si>
  <si>
    <t xml:space="preserve">5. </t>
  </si>
  <si>
    <t xml:space="preserve">Awaryjne usuwanie  uszkodzonych znaków drogowych  
 </t>
  </si>
  <si>
    <t>demontaż uszkodzonego znaku i montaż zastępczego  lub demontaż  uszkodzonego znaku wraz z kosztami dojazdów</t>
  </si>
  <si>
    <t>6.</t>
  </si>
  <si>
    <r>
      <t>Awaryjne oznakowanie i zabezpieczanie  wpustów deszczowych - bez rusztów</t>
    </r>
    <r>
      <rPr>
        <b/>
        <sz val="12"/>
        <color theme="1"/>
        <rFont val="Calibri"/>
        <family val="2"/>
        <charset val="238"/>
        <scheme val="minor"/>
      </rPr>
      <t xml:space="preserve">  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</si>
  <si>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ustawienie oznakowania i wykonanie zabezpieczenia  wraz z utrzymaniem do momentu uzupełnienia rusztu przez innego wykonawcę  oraz  demontażem   a także  kosztami dojazdów</t>
  </si>
  <si>
    <t>7.</t>
  </si>
  <si>
    <t xml:space="preserve">Awaryjne oznakowanie zapadnięć jezdni / oznakowanie  do 14 dni/. 
   </t>
  </si>
  <si>
    <t>8.</t>
  </si>
  <si>
    <t xml:space="preserve">Awaryjna likwidacja zapadnięć jezdni z użyciem asfaltu na zimno (do 0,5m2)
</t>
  </si>
  <si>
    <t xml:space="preserve"> naprawy 1-ego zapadnięcia wraz z kosztami: robocizny, materiałów, sprzętu, oznakowania i dojazdów</t>
  </si>
  <si>
    <t>9.</t>
  </si>
  <si>
    <t xml:space="preserve"> wykonanie prac w zakresie usunięcia  drzewa wraz z uprzątnięciem konarów, gałęzi w  jednej lokalizacji  wraz z kosztami robocizny, sprzetu,wywozem i utylizacją odpadów na wysypisku, oznakowania i dojazdów</t>
  </si>
  <si>
    <t>wykonanie prac w zakresie usuwania konarów drzew w jednej lokalizacji wraz z kosztami robociznyh, sprzętu, wywozem i utylizacją odpadów na wysypisku, oznakowania i dojazdów</t>
  </si>
  <si>
    <t>10.</t>
  </si>
  <si>
    <t>10.1</t>
  </si>
  <si>
    <t xml:space="preserve">Usuwanie z pasa drogowego kontererów z odzieżą w sytuacjach zagrażających bezpieczeństwu ruchu drogowego 
</t>
  </si>
  <si>
    <t>kontener pusty</t>
  </si>
  <si>
    <t>załadunek, wywóz i rozładunek kontenera na terenie bazy materiałowej ZDM przy ul. Ceglanej w Legnicy ( przyjąć średnią odległość tranportu 6 km)</t>
  </si>
  <si>
    <t>10.2</t>
  </si>
  <si>
    <t>kontener wypełniony odzieżą</t>
  </si>
  <si>
    <t>rozładunek kontenera i utylizacja zawartości jako odpad na składowisku odpadów oraz załadunek, wywóz i rozładunek kontenera na terenie bazy materiałowej ZDM przy ul. Ceglanej w Legnicy ( przyjąć średnią odległość tranportu 6 km)</t>
  </si>
  <si>
    <t>Razem wartość netto [zł]</t>
  </si>
  <si>
    <t>Podatek VAT 23 % [zł]</t>
  </si>
  <si>
    <t>Podatek VAT …. % [zł]</t>
  </si>
  <si>
    <t>Razem wartość brutto [zł]</t>
  </si>
  <si>
    <t>_______________________________</t>
  </si>
  <si>
    <t>(podpis osoby szacującej wartość zamówienia)</t>
  </si>
  <si>
    <t>Usuwanie z pasa drogowego wszystkich materiałów np.: żwir, beton, itp., wynikających ze zdarzeń losowych w tym także spowodowanych przez nieznanych sprawców a zagrażających bezpieczeństwu ruchu drogowego wraz z oznakowaniem drogowym miejsca zdarzenia.</t>
  </si>
  <si>
    <t xml:space="preserve">Awaryjne usuwanie: konarów, gałęzi drzew     – zagrażających bezpieczeństwu ruchu drogowego. 
</t>
  </si>
  <si>
    <t>SŁOWNIE WARTOŚĆ BRUTTO Zł. …...........................................................................................................................................................................................................................   ../100</t>
  </si>
  <si>
    <t xml:space="preserve">Legnica, dnia …...............................                  </t>
  </si>
  <si>
    <t>Załącznik nr 4 do SWZ DI/19/2025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</si>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</sst>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0" fillId="0" borderId="0" xfId="0" applyFont="1"/>
    <xf numFmtId="0" fontId="7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" fontId="13" fillId="0" borderId="17" xfId="2" applyNumberFormat="1" applyFont="1" applyFill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4" fontId="13" fillId="0" borderId="3" xfId="2" applyNumberFormat="1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4" fontId="13" fillId="0" borderId="21" xfId="1" applyNumberFormat="1" applyFont="1" applyFill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 vertical="center" wrapText="1"/>
    </xf>
    <xf numFmtId="4" fontId="9" fillId="0" borderId="26" xfId="0" applyNumberFormat="1" applyFont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" fontId="13" fillId="0" borderId="3" xfId="1" applyNumberFormat="1" applyFont="1" applyFill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13" fillId="0" borderId="10" xfId="1" applyNumberFormat="1" applyFont="1" applyFill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0" fontId="16" fillId="0" borderId="0" xfId="0" applyFont="1"/>
    <xf numFmtId="0" fontId="0" fillId="0" borderId="0" xfId="0" applyBorder="1"/>
    <xf numFmtId="0" fontId="0" fillId="0" borderId="1" xfId="0" applyFont="1" applyBorder="1" applyAlignment="1">
      <alignment vertical="top" wrapText="1"/>
    </xf>
    <xf numFmtId="0" fontId="0" fillId="0" borderId="17" xfId="0" quotePrefix="1" applyFont="1" applyBorder="1" applyAlignment="1">
      <alignment vertical="top" wrapText="1"/>
    </xf>
    <xf numFmtId="0" fontId="0" fillId="0" borderId="3" xfId="0" quotePrefix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6" fillId="0" borderId="0" xfId="0" applyFont="1"/>
    <xf numFmtId="0" fontId="15" fillId="0" borderId="8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4" fontId="15" fillId="0" borderId="8" xfId="0" applyNumberFormat="1" applyFont="1" applyBorder="1" applyAlignment="1">
      <alignment horizontal="righ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0" borderId="31" xfId="0" applyFont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4" fontId="15" fillId="0" borderId="30" xfId="0" applyNumberFormat="1" applyFont="1" applyBorder="1" applyAlignment="1">
      <alignment horizontal="right" vertical="center" wrapText="1"/>
    </xf>
    <xf numFmtId="4" fontId="15" fillId="0" borderId="32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33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4" fontId="15" fillId="0" borderId="34" xfId="0" applyNumberFormat="1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topLeftCell="A25" workbookViewId="0">
      <selection activeCell="C49" sqref="C49"/>
    </sheetView>
  </sheetViews>
  <sheetFormatPr defaultRowHeight="15" x14ac:dyDescent="0.25"/>
  <cols>
    <col min="1" max="1" width="6.7109375" style="40" customWidth="1"/>
    <col min="2" max="2" width="6" style="40" customWidth="1"/>
    <col min="3" max="3" width="49.5703125" style="40" customWidth="1"/>
    <col min="4" max="4" width="27.42578125" style="40" customWidth="1"/>
    <col min="5" max="5" width="34.7109375" style="40" customWidth="1"/>
    <col min="6" max="6" width="9.140625" style="40"/>
    <col min="7" max="7" width="12.140625" style="40" customWidth="1"/>
    <col min="8" max="9" width="9.140625" style="40"/>
    <col min="10" max="10" width="8.28515625" style="40" customWidth="1"/>
    <col min="11" max="11" width="15.5703125" style="40" customWidth="1"/>
    <col min="12" max="12" width="14.28515625" style="40" customWidth="1"/>
    <col min="13" max="16384" width="9.140625" style="40"/>
  </cols>
  <sheetData>
    <row r="1" spans="1:12" x14ac:dyDescent="0.25">
      <c r="A1"/>
      <c r="B1"/>
      <c r="C1"/>
      <c r="D1"/>
      <c r="E1"/>
      <c r="F1"/>
      <c r="G1"/>
      <c r="H1"/>
      <c r="I1"/>
      <c r="J1"/>
      <c r="K1"/>
      <c r="L1"/>
    </row>
    <row r="2" spans="1:12" ht="18.75" x14ac:dyDescent="0.3">
      <c r="A2"/>
      <c r="B2"/>
      <c r="C2"/>
      <c r="D2"/>
      <c r="E2"/>
      <c r="F2"/>
      <c r="G2" s="1" t="s">
        <v>68</v>
      </c>
      <c r="H2"/>
      <c r="I2"/>
      <c r="J2"/>
      <c r="K2"/>
      <c r="L2"/>
    </row>
    <row r="3" spans="1:12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1" x14ac:dyDescent="0.35">
      <c r="A4" s="88" t="s">
        <v>69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18.75" x14ac:dyDescent="0.3">
      <c r="A5" s="91" t="s">
        <v>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12" ht="51" x14ac:dyDescent="0.25">
      <c r="A6" s="94" t="s">
        <v>1</v>
      </c>
      <c r="B6" s="95"/>
      <c r="C6" s="3" t="s">
        <v>2</v>
      </c>
      <c r="D6" s="96" t="s">
        <v>3</v>
      </c>
      <c r="E6" s="95"/>
      <c r="F6" s="3" t="s">
        <v>4</v>
      </c>
      <c r="G6" s="3" t="s">
        <v>5</v>
      </c>
      <c r="H6" s="4" t="s">
        <v>6</v>
      </c>
      <c r="I6" s="3" t="s">
        <v>7</v>
      </c>
      <c r="J6" s="4" t="s">
        <v>8</v>
      </c>
      <c r="K6" s="3" t="s">
        <v>9</v>
      </c>
      <c r="L6" s="5" t="s">
        <v>10</v>
      </c>
    </row>
    <row r="7" spans="1:12" ht="15.75" thickBot="1" x14ac:dyDescent="0.3">
      <c r="A7" s="97">
        <v>1</v>
      </c>
      <c r="B7" s="98"/>
      <c r="C7" s="6">
        <v>2</v>
      </c>
      <c r="D7" s="99">
        <v>3</v>
      </c>
      <c r="E7" s="98"/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7">
        <v>10</v>
      </c>
    </row>
    <row r="8" spans="1:12" ht="42" customHeight="1" thickBot="1" x14ac:dyDescent="0.3">
      <c r="A8" s="80" t="s">
        <v>11</v>
      </c>
      <c r="B8" s="8" t="s">
        <v>12</v>
      </c>
      <c r="C8" s="82" t="s">
        <v>13</v>
      </c>
      <c r="D8" s="9" t="s">
        <v>14</v>
      </c>
      <c r="E8" s="41" t="s">
        <v>15</v>
      </c>
      <c r="F8" s="10" t="s">
        <v>16</v>
      </c>
      <c r="G8" s="11">
        <f>114-12</f>
        <v>102</v>
      </c>
      <c r="H8" s="12"/>
      <c r="I8" s="12"/>
      <c r="J8" s="12"/>
      <c r="K8" s="12"/>
      <c r="L8" s="13"/>
    </row>
    <row r="9" spans="1:12" ht="48.75" customHeight="1" thickBot="1" x14ac:dyDescent="0.3">
      <c r="A9" s="81"/>
      <c r="B9" s="14" t="s">
        <v>17</v>
      </c>
      <c r="C9" s="83"/>
      <c r="D9" s="84" t="s">
        <v>18</v>
      </c>
      <c r="E9" s="42" t="s">
        <v>19</v>
      </c>
      <c r="F9" s="45" t="s">
        <v>20</v>
      </c>
      <c r="G9" s="15">
        <f>15931-1770</f>
        <v>14161</v>
      </c>
      <c r="H9" s="16"/>
      <c r="I9" s="17"/>
      <c r="J9" s="17"/>
      <c r="K9" s="17"/>
      <c r="L9" s="18"/>
    </row>
    <row r="10" spans="1:12" ht="50.25" customHeight="1" thickBot="1" x14ac:dyDescent="0.3">
      <c r="A10" s="77"/>
      <c r="B10" s="14" t="s">
        <v>21</v>
      </c>
      <c r="C10" s="79"/>
      <c r="D10" s="85"/>
      <c r="E10" s="43" t="s">
        <v>22</v>
      </c>
      <c r="F10" s="19" t="s">
        <v>20</v>
      </c>
      <c r="G10" s="20">
        <f>3150-350</f>
        <v>2800</v>
      </c>
      <c r="H10" s="21"/>
      <c r="I10" s="22"/>
      <c r="J10" s="22"/>
      <c r="K10" s="23"/>
      <c r="L10" s="18"/>
    </row>
    <row r="11" spans="1:12" ht="44.25" customHeight="1" thickBot="1" x14ac:dyDescent="0.3">
      <c r="A11" s="72" t="s">
        <v>23</v>
      </c>
      <c r="B11" s="14" t="s">
        <v>24</v>
      </c>
      <c r="C11" s="78" t="s">
        <v>25</v>
      </c>
      <c r="D11" s="70" t="s">
        <v>26</v>
      </c>
      <c r="E11" s="71"/>
      <c r="F11" s="46" t="s">
        <v>16</v>
      </c>
      <c r="G11" s="24">
        <f>60-6</f>
        <v>54</v>
      </c>
      <c r="H11" s="25"/>
      <c r="I11" s="25"/>
      <c r="J11" s="25"/>
      <c r="K11" s="25"/>
      <c r="L11" s="26"/>
    </row>
    <row r="12" spans="1:12" ht="90.75" customHeight="1" thickBot="1" x14ac:dyDescent="0.3">
      <c r="A12" s="77"/>
      <c r="B12" s="14" t="s">
        <v>27</v>
      </c>
      <c r="C12" s="79"/>
      <c r="D12" s="86" t="s">
        <v>28</v>
      </c>
      <c r="E12" s="87"/>
      <c r="F12" s="19" t="s">
        <v>16</v>
      </c>
      <c r="G12" s="27">
        <f>27-3</f>
        <v>24</v>
      </c>
      <c r="H12" s="21"/>
      <c r="I12" s="12"/>
      <c r="J12" s="12"/>
      <c r="K12" s="12"/>
      <c r="L12" s="13"/>
    </row>
    <row r="13" spans="1:12" ht="54.75" customHeight="1" thickBot="1" x14ac:dyDescent="0.3">
      <c r="A13" s="72" t="s">
        <v>29</v>
      </c>
      <c r="B13" s="14" t="s">
        <v>30</v>
      </c>
      <c r="C13" s="78" t="s">
        <v>64</v>
      </c>
      <c r="D13" s="28" t="s">
        <v>31</v>
      </c>
      <c r="E13" s="29" t="s">
        <v>15</v>
      </c>
      <c r="F13" s="19" t="s">
        <v>16</v>
      </c>
      <c r="G13" s="30">
        <f>17-3</f>
        <v>14</v>
      </c>
      <c r="H13" s="21"/>
      <c r="I13" s="12"/>
      <c r="J13" s="12"/>
      <c r="K13" s="12"/>
      <c r="L13" s="13"/>
    </row>
    <row r="14" spans="1:12" ht="57" customHeight="1" thickBot="1" x14ac:dyDescent="0.3">
      <c r="A14" s="77"/>
      <c r="B14" s="14" t="s">
        <v>32</v>
      </c>
      <c r="C14" s="79"/>
      <c r="D14" s="31" t="s">
        <v>18</v>
      </c>
      <c r="E14" s="29" t="s">
        <v>15</v>
      </c>
      <c r="F14" s="19" t="s">
        <v>20</v>
      </c>
      <c r="G14" s="30">
        <f>395-43</f>
        <v>352</v>
      </c>
      <c r="H14" s="21"/>
      <c r="I14" s="12"/>
      <c r="J14" s="12"/>
      <c r="K14" s="12"/>
      <c r="L14" s="13"/>
    </row>
    <row r="15" spans="1:12" ht="101.25" customHeight="1" thickBot="1" x14ac:dyDescent="0.3">
      <c r="A15" s="75" t="s">
        <v>33</v>
      </c>
      <c r="B15" s="76"/>
      <c r="C15" s="44" t="s">
        <v>34</v>
      </c>
      <c r="D15" s="70" t="s">
        <v>35</v>
      </c>
      <c r="E15" s="71"/>
      <c r="F15" s="19" t="s">
        <v>16</v>
      </c>
      <c r="G15" s="30">
        <f>2-1</f>
        <v>1</v>
      </c>
      <c r="H15" s="21"/>
      <c r="I15" s="12"/>
      <c r="J15" s="12"/>
      <c r="K15" s="12"/>
      <c r="L15" s="13"/>
    </row>
    <row r="16" spans="1:12" ht="48" customHeight="1" thickBot="1" x14ac:dyDescent="0.3">
      <c r="A16" s="75" t="s">
        <v>36</v>
      </c>
      <c r="B16" s="76"/>
      <c r="C16" s="32" t="s">
        <v>37</v>
      </c>
      <c r="D16" s="70" t="s">
        <v>38</v>
      </c>
      <c r="E16" s="71"/>
      <c r="F16" s="19" t="s">
        <v>16</v>
      </c>
      <c r="G16" s="30">
        <f>37-4</f>
        <v>33</v>
      </c>
      <c r="H16" s="21"/>
      <c r="I16" s="12"/>
      <c r="J16" s="12"/>
      <c r="K16" s="12"/>
      <c r="L16" s="13"/>
    </row>
    <row r="17" spans="1:12" ht="57.75" customHeight="1" thickBot="1" x14ac:dyDescent="0.3">
      <c r="A17" s="75" t="s">
        <v>39</v>
      </c>
      <c r="B17" s="76"/>
      <c r="C17" s="32" t="s">
        <v>40</v>
      </c>
      <c r="D17" s="70" t="s">
        <v>41</v>
      </c>
      <c r="E17" s="71"/>
      <c r="F17" s="19" t="s">
        <v>16</v>
      </c>
      <c r="G17" s="30">
        <f>28-3</f>
        <v>25</v>
      </c>
      <c r="H17" s="21"/>
      <c r="I17" s="12"/>
      <c r="J17" s="12"/>
      <c r="K17" s="12"/>
      <c r="L17" s="13"/>
    </row>
    <row r="18" spans="1:12" ht="63.75" thickBot="1" x14ac:dyDescent="0.3">
      <c r="A18" s="75" t="s">
        <v>42</v>
      </c>
      <c r="B18" s="76"/>
      <c r="C18" s="32" t="s">
        <v>43</v>
      </c>
      <c r="D18" s="70" t="s">
        <v>35</v>
      </c>
      <c r="E18" s="71"/>
      <c r="F18" s="19" t="s">
        <v>16</v>
      </c>
      <c r="G18" s="30">
        <f>82-9</f>
        <v>73</v>
      </c>
      <c r="H18" s="21"/>
      <c r="I18" s="12"/>
      <c r="J18" s="12"/>
      <c r="K18" s="12"/>
      <c r="L18" s="13"/>
    </row>
    <row r="19" spans="1:12" ht="48" customHeight="1" thickBot="1" x14ac:dyDescent="0.3">
      <c r="A19" s="75" t="s">
        <v>44</v>
      </c>
      <c r="B19" s="76"/>
      <c r="C19" s="32" t="s">
        <v>45</v>
      </c>
      <c r="D19" s="70" t="s">
        <v>46</v>
      </c>
      <c r="E19" s="71"/>
      <c r="F19" s="19" t="s">
        <v>16</v>
      </c>
      <c r="G19" s="30">
        <f>28-3</f>
        <v>25</v>
      </c>
      <c r="H19" s="21"/>
      <c r="I19" s="12"/>
      <c r="J19" s="12"/>
      <c r="K19" s="12"/>
      <c r="L19" s="13"/>
    </row>
    <row r="20" spans="1:12" ht="66.75" customHeight="1" thickBot="1" x14ac:dyDescent="0.3">
      <c r="A20" s="64" t="s">
        <v>47</v>
      </c>
      <c r="B20" s="65"/>
      <c r="C20" s="68" t="s">
        <v>65</v>
      </c>
      <c r="D20" s="70" t="s">
        <v>48</v>
      </c>
      <c r="E20" s="71"/>
      <c r="F20" s="19" t="s">
        <v>16</v>
      </c>
      <c r="G20" s="30">
        <f>3-1</f>
        <v>2</v>
      </c>
      <c r="H20" s="21"/>
      <c r="I20" s="12"/>
      <c r="J20" s="12"/>
      <c r="K20" s="12"/>
      <c r="L20" s="13"/>
    </row>
    <row r="21" spans="1:12" ht="54" customHeight="1" thickBot="1" x14ac:dyDescent="0.3">
      <c r="A21" s="66"/>
      <c r="B21" s="67"/>
      <c r="C21" s="69"/>
      <c r="D21" s="70" t="s">
        <v>49</v>
      </c>
      <c r="E21" s="71"/>
      <c r="F21" s="19" t="s">
        <v>16</v>
      </c>
      <c r="G21" s="30">
        <f>3-1</f>
        <v>2</v>
      </c>
      <c r="H21" s="21"/>
      <c r="I21" s="12"/>
      <c r="J21" s="12"/>
      <c r="K21" s="12"/>
      <c r="L21" s="13"/>
    </row>
    <row r="22" spans="1:12" ht="75.75" thickBot="1" x14ac:dyDescent="0.3">
      <c r="A22" s="72" t="s">
        <v>50</v>
      </c>
      <c r="B22" s="14" t="s">
        <v>51</v>
      </c>
      <c r="C22" s="68" t="s">
        <v>52</v>
      </c>
      <c r="D22" s="47" t="s">
        <v>53</v>
      </c>
      <c r="E22" s="33" t="s">
        <v>54</v>
      </c>
      <c r="F22" s="19" t="s">
        <v>16</v>
      </c>
      <c r="G22" s="30">
        <f>2-1</f>
        <v>1</v>
      </c>
      <c r="H22" s="21"/>
      <c r="I22" s="12"/>
      <c r="J22" s="12"/>
      <c r="K22" s="12"/>
      <c r="L22" s="13"/>
    </row>
    <row r="23" spans="1:12" ht="120.75" thickBot="1" x14ac:dyDescent="0.3">
      <c r="A23" s="73"/>
      <c r="B23" s="34" t="s">
        <v>55</v>
      </c>
      <c r="C23" s="74"/>
      <c r="D23" s="35" t="s">
        <v>56</v>
      </c>
      <c r="E23" s="35" t="s">
        <v>57</v>
      </c>
      <c r="F23" s="36" t="s">
        <v>16</v>
      </c>
      <c r="G23" s="37">
        <f>2-1</f>
        <v>1</v>
      </c>
      <c r="H23" s="38"/>
      <c r="I23" s="12"/>
      <c r="J23" s="12"/>
      <c r="K23" s="12"/>
      <c r="L23" s="13"/>
    </row>
    <row r="24" spans="1:12" ht="18.75" customHeight="1" x14ac:dyDescent="0.25">
      <c r="A24" s="54" t="s">
        <v>58</v>
      </c>
      <c r="B24" s="55"/>
      <c r="C24" s="55"/>
      <c r="D24" s="55"/>
      <c r="E24" s="55"/>
      <c r="F24" s="55"/>
      <c r="G24" s="55"/>
      <c r="H24" s="55"/>
      <c r="I24" s="55"/>
      <c r="J24" s="56"/>
      <c r="K24" s="57">
        <f>SUM(K8:K23)</f>
        <v>0</v>
      </c>
      <c r="L24" s="58"/>
    </row>
    <row r="25" spans="1:12" ht="18.75" customHeight="1" x14ac:dyDescent="0.25">
      <c r="A25" s="59" t="s">
        <v>59</v>
      </c>
      <c r="B25" s="60"/>
      <c r="C25" s="60"/>
      <c r="D25" s="60"/>
      <c r="E25" s="60"/>
      <c r="F25" s="60"/>
      <c r="G25" s="60"/>
      <c r="H25" s="60"/>
      <c r="I25" s="60"/>
      <c r="J25" s="61"/>
      <c r="K25" s="62">
        <f>K24*0.23</f>
        <v>0</v>
      </c>
      <c r="L25" s="63"/>
    </row>
    <row r="26" spans="1:12" ht="18.75" customHeight="1" x14ac:dyDescent="0.25">
      <c r="A26" s="59" t="s">
        <v>60</v>
      </c>
      <c r="B26" s="60"/>
      <c r="C26" s="60"/>
      <c r="D26" s="60"/>
      <c r="E26" s="60"/>
      <c r="F26" s="60"/>
      <c r="G26" s="60"/>
      <c r="H26" s="60"/>
      <c r="I26" s="60"/>
      <c r="J26" s="61"/>
      <c r="K26" s="59"/>
      <c r="L26" s="61"/>
    </row>
    <row r="27" spans="1:12" ht="19.5" customHeight="1" thickBot="1" x14ac:dyDescent="0.3">
      <c r="A27" s="49" t="s">
        <v>61</v>
      </c>
      <c r="B27" s="50"/>
      <c r="C27" s="50"/>
      <c r="D27" s="50"/>
      <c r="E27" s="50"/>
      <c r="F27" s="50"/>
      <c r="G27" s="50"/>
      <c r="H27" s="50"/>
      <c r="I27" s="50"/>
      <c r="J27" s="51"/>
      <c r="K27" s="52">
        <f>SUM(L8:L23)</f>
        <v>0</v>
      </c>
      <c r="L27" s="5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7.25" x14ac:dyDescent="0.3">
      <c r="A29"/>
      <c r="B29"/>
      <c r="C29"/>
      <c r="D29"/>
      <c r="E29"/>
      <c r="F29"/>
      <c r="G29"/>
      <c r="H29"/>
      <c r="I29"/>
      <c r="J29"/>
      <c r="K29"/>
      <c r="L29" s="39"/>
    </row>
    <row r="30" spans="1:12" ht="17.25" x14ac:dyDescent="0.3">
      <c r="A30" s="39"/>
      <c r="B30" s="39"/>
      <c r="C30" s="48" t="s">
        <v>66</v>
      </c>
      <c r="D30" s="48"/>
      <c r="E30" s="48"/>
      <c r="F30" s="48"/>
      <c r="G30" s="48"/>
      <c r="H30" s="48"/>
      <c r="I30" s="48"/>
      <c r="J30" s="48"/>
      <c r="K30" s="48"/>
      <c r="L30" s="39"/>
    </row>
    <row r="31" spans="1:12" ht="17.25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7.25" x14ac:dyDescent="0.3">
      <c r="A32" s="48" t="s">
        <v>67</v>
      </c>
      <c r="B32" s="48"/>
      <c r="C32" s="48"/>
      <c r="D32" s="39"/>
      <c r="E32" s="39"/>
      <c r="F32" s="39"/>
      <c r="G32" s="39"/>
      <c r="H32" s="39"/>
      <c r="I32" s="39"/>
      <c r="J32" s="39"/>
      <c r="K32" s="39"/>
      <c r="L32" s="39"/>
    </row>
    <row r="33" spans="1:12" ht="17.25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ht="17.25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ht="17.25" x14ac:dyDescent="0.3">
      <c r="A35" s="39"/>
      <c r="B35" s="39"/>
      <c r="C35" s="39"/>
      <c r="D35" s="39"/>
      <c r="E35" s="39"/>
      <c r="F35" s="39" t="s">
        <v>62</v>
      </c>
      <c r="G35" s="39"/>
      <c r="H35" s="39"/>
      <c r="I35" s="39"/>
      <c r="J35" s="39"/>
      <c r="K35" s="39"/>
      <c r="L35" s="39"/>
    </row>
    <row r="36" spans="1:12" ht="17.25" x14ac:dyDescent="0.3">
      <c r="A36" s="39"/>
      <c r="B36" s="39"/>
      <c r="C36" s="39"/>
      <c r="D36" s="39"/>
      <c r="E36" s="39"/>
      <c r="F36" s="39" t="s">
        <v>63</v>
      </c>
      <c r="G36" s="39"/>
      <c r="H36" s="39"/>
      <c r="I36" s="39"/>
      <c r="J36" s="39"/>
      <c r="K36" s="39"/>
      <c r="L36"/>
    </row>
  </sheetData>
  <mergeCells count="41">
    <mergeCell ref="A4:L4"/>
    <mergeCell ref="A5:L5"/>
    <mergeCell ref="A6:B6"/>
    <mergeCell ref="D6:E6"/>
    <mergeCell ref="A7:B7"/>
    <mergeCell ref="D7:E7"/>
    <mergeCell ref="A8:A10"/>
    <mergeCell ref="C8:C10"/>
    <mergeCell ref="D9:D10"/>
    <mergeCell ref="A11:A12"/>
    <mergeCell ref="C11:C12"/>
    <mergeCell ref="D11:E11"/>
    <mergeCell ref="D12:E12"/>
    <mergeCell ref="A13:A14"/>
    <mergeCell ref="C13:C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1"/>
    <mergeCell ref="C20:C21"/>
    <mergeCell ref="D20:E20"/>
    <mergeCell ref="D21:E21"/>
    <mergeCell ref="A22:A23"/>
    <mergeCell ref="C22:C23"/>
    <mergeCell ref="C30:K30"/>
    <mergeCell ref="A32:C32"/>
    <mergeCell ref="A27:J27"/>
    <mergeCell ref="K27:L27"/>
    <mergeCell ref="A24:J24"/>
    <mergeCell ref="K24:L24"/>
    <mergeCell ref="A25:J25"/>
    <mergeCell ref="K25:L25"/>
    <mergeCell ref="A26:J26"/>
    <mergeCell ref="K26:L26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4 do SWZ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2025-04-03T06:26:13Z</dcterms:modified>
</cp:coreProperties>
</file>