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Grzegorz Matczuk\ŚWIĘCIECHOWSKA\Do publikacji\"/>
    </mc:Choice>
  </mc:AlternateContent>
  <xr:revisionPtr revIDLastSave="0" documentId="13_ncr:1_{E6ACB35F-214F-482B-9F78-2F167E33C7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2" i="1"/>
  <c r="D42" i="1" s="1"/>
  <c r="C36" i="1"/>
  <c r="C32" i="1"/>
  <c r="D32" i="1" s="1"/>
  <c r="C23" i="1"/>
  <c r="C29" i="1" s="1"/>
  <c r="C18" i="1"/>
  <c r="C11" i="1"/>
  <c r="D49" i="1"/>
  <c r="E49" i="1" s="1"/>
  <c r="D48" i="1"/>
  <c r="D47" i="1"/>
  <c r="E47" i="1" s="1"/>
  <c r="D46" i="1"/>
  <c r="D44" i="1"/>
  <c r="D40" i="1"/>
  <c r="D38" i="1"/>
  <c r="D36" i="1"/>
  <c r="D34" i="1"/>
  <c r="D31" i="1"/>
  <c r="E31" i="1" s="1"/>
  <c r="E28" i="1"/>
  <c r="D28" i="1"/>
  <c r="D26" i="1"/>
  <c r="E26" i="1" s="1"/>
  <c r="D25" i="1"/>
  <c r="E25" i="1" s="1"/>
  <c r="D24" i="1"/>
  <c r="D22" i="1"/>
  <c r="E22" i="1" s="1"/>
  <c r="D20" i="1"/>
  <c r="E20" i="1" s="1"/>
  <c r="D16" i="1"/>
  <c r="E16" i="1" s="1"/>
  <c r="D14" i="1"/>
  <c r="E14" i="1"/>
  <c r="D12" i="1"/>
  <c r="E12" i="1" s="1"/>
  <c r="D10" i="1"/>
  <c r="E10" i="1"/>
  <c r="D23" i="1" l="1"/>
  <c r="E24" i="1"/>
  <c r="E23" i="1" s="1"/>
  <c r="E32" i="1"/>
  <c r="E36" i="1"/>
  <c r="E40" i="1"/>
  <c r="E44" i="1"/>
  <c r="E48" i="1"/>
  <c r="D9" i="1"/>
  <c r="E9" i="1" s="1"/>
  <c r="D13" i="1"/>
  <c r="E13" i="1" s="1"/>
  <c r="D15" i="1"/>
  <c r="E15" i="1" s="1"/>
  <c r="D17" i="1"/>
  <c r="E17" i="1" s="1"/>
  <c r="D19" i="1"/>
  <c r="D21" i="1"/>
  <c r="E21" i="1" s="1"/>
  <c r="D27" i="1"/>
  <c r="E34" i="1"/>
  <c r="E38" i="1"/>
  <c r="E42" i="1"/>
  <c r="E46" i="1"/>
  <c r="D33" i="1"/>
  <c r="E33" i="1" s="1"/>
  <c r="D35" i="1"/>
  <c r="E35" i="1" s="1"/>
  <c r="D37" i="1"/>
  <c r="E37" i="1" s="1"/>
  <c r="D39" i="1"/>
  <c r="E39" i="1" s="1"/>
  <c r="D41" i="1"/>
  <c r="E41" i="1" s="1"/>
  <c r="D43" i="1"/>
  <c r="E43" i="1" s="1"/>
  <c r="C50" i="1"/>
  <c r="E11" i="1" l="1"/>
  <c r="D50" i="1"/>
  <c r="E50" i="1" s="1"/>
  <c r="D18" i="1"/>
  <c r="D11" i="1"/>
  <c r="D29" i="1" s="1"/>
  <c r="E27" i="1"/>
  <c r="E19" i="1"/>
  <c r="E18" i="1" s="1"/>
  <c r="C51" i="1"/>
  <c r="C52" i="1" s="1"/>
  <c r="D45" i="1"/>
  <c r="E29" i="1" l="1"/>
  <c r="D51" i="1"/>
  <c r="D52" i="1" s="1"/>
  <c r="E45" i="1"/>
  <c r="E51" i="1" s="1"/>
  <c r="E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Matczuk Grzegorz</author>
  </authors>
  <commentList>
    <comment ref="B12" authorId="0" shapeId="0" xr:uid="{0C712B24-46F1-46D0-8EDC-3252C829B15B}">
      <text>
        <r>
          <rPr>
            <b/>
            <sz val="9"/>
            <color indexed="81"/>
            <rFont val="Tahoma"/>
            <charset val="1"/>
          </rPr>
          <t>Matczuk Grzegorz:</t>
        </r>
        <r>
          <rPr>
            <sz val="9"/>
            <color indexed="81"/>
            <rFont val="Tahoma"/>
            <charset val="1"/>
          </rPr>
          <t xml:space="preserve">
czy tego lepiej nie zrobić ,że jest realizowane przez Miasto Leszno?, skoro to My rozliczamy te prace?</t>
        </r>
      </text>
    </comment>
  </commentList>
</comments>
</file>

<file path=xl/sharedStrings.xml><?xml version="1.0" encoding="utf-8"?>
<sst xmlns="http://schemas.openxmlformats.org/spreadsheetml/2006/main" count="70" uniqueCount="57">
  <si>
    <t>LP</t>
  </si>
  <si>
    <t>BRANŻA</t>
  </si>
  <si>
    <t>Wartość</t>
  </si>
  <si>
    <t>netto</t>
  </si>
  <si>
    <t>podatek VAT 23%</t>
  </si>
  <si>
    <t>brutto</t>
  </si>
  <si>
    <t>I</t>
  </si>
  <si>
    <t>Branża drogowa</t>
  </si>
  <si>
    <t>Branża mostowa (przepusty)</t>
  </si>
  <si>
    <t>Branża sanitarna</t>
  </si>
  <si>
    <t>a</t>
  </si>
  <si>
    <t>b</t>
  </si>
  <si>
    <t>- sieć gazociągowa (realizowana przez miasto Leszno)</t>
  </si>
  <si>
    <t>c</t>
  </si>
  <si>
    <t>d</t>
  </si>
  <si>
    <t>- kanalizacja deszczowa</t>
  </si>
  <si>
    <t>e</t>
  </si>
  <si>
    <t>f</t>
  </si>
  <si>
    <t>Branża telekomunikacyjna</t>
  </si>
  <si>
    <t>- przebudowa kolizji (Orange Polska )</t>
  </si>
  <si>
    <t>- przebudowa kolizji ( Fiberhost)</t>
  </si>
  <si>
    <t>- kanał technologiczny</t>
  </si>
  <si>
    <t>- monitoring</t>
  </si>
  <si>
    <t>Branża energetyczna</t>
  </si>
  <si>
    <t>- przebudowa kolizji SN i NN (ENEA OPER )</t>
  </si>
  <si>
    <t>- przebudowa kolizji SN i NN (ENEA Ośw)</t>
  </si>
  <si>
    <t>Specjalność kolejowa</t>
  </si>
  <si>
    <t>Zieleń i mała architektura</t>
  </si>
  <si>
    <t xml:space="preserve">Pozostałe koszty (m.in. obsługa geodezyjna, opracowanie i wdrożenie projektów tymczasowej organizacji ruchu, ubezpieczenie robót, itp) </t>
  </si>
  <si>
    <t>II</t>
  </si>
  <si>
    <t>Prace projektowe</t>
  </si>
  <si>
    <t>Roboty budowlane - ul. Mielżyńskich</t>
  </si>
  <si>
    <t>a) roboty branży drogowej</t>
  </si>
  <si>
    <t>b) kanał teletechniczny</t>
  </si>
  <si>
    <t>c) budowa sieci kanalizacji deszczowej</t>
  </si>
  <si>
    <t>Roboty budowlane - ul. Dezyderego Chłapowskiego</t>
  </si>
  <si>
    <t>d) budowa sieci kanalizacji deszczowej</t>
  </si>
  <si>
    <t>e) budowa oświetlenia</t>
  </si>
  <si>
    <t>Roboty budowlane - ul. Pankiewicza</t>
  </si>
  <si>
    <t>Roboty budowlane - ul. Pułaskiego</t>
  </si>
  <si>
    <t>Pozostałe koszty (m.in. obsługa geodezyjna, opracowanie i wdrożenie projektów tymczasowej organizacji ruchu, ubezpieczenie robót, itp)</t>
  </si>
  <si>
    <t>d) budowa sieci kanalizacji sanitarnej ogólnospławnej ( Zakres Wodociągów Leszczyńskich)</t>
  </si>
  <si>
    <t>- kanalizacja sanitarna ( zakres Wodociągów Leszczyńskich)</t>
  </si>
  <si>
    <t>- kanalizacja ogólnospławna ( zakres Wodociągów Leszczyńskich)</t>
  </si>
  <si>
    <t>- sieć wodociągowa ( zakres Wodociągów Leszczyńskich)</t>
  </si>
  <si>
    <t>c) budowa sieci wodociagowej ( zakres Wodociągów Leszczyńskich)</t>
  </si>
  <si>
    <t xml:space="preserve">Załącznik nr 1 a </t>
  </si>
  <si>
    <t>UWAGA:
Niniejszy dokument należy opatrzyć kwalifikowanym podpisem elektronicznym osoby lub osób uprawnionych do reprezentowania Wykonawcy. Nanoszenie jakichkolwiek zmian w treści dokumentu po opatrzeniu ww. podpisem może skutkować naruszeniem integralności podpisu.</t>
  </si>
  <si>
    <t>- sieć gazociągowa (realizowana przez Miasto)</t>
  </si>
  <si>
    <t>INF-IN.271.13.2025</t>
  </si>
  <si>
    <t>ZBIORCZE  ZESTAWIENIE  KOSZTÓW - Przebudowa ulicy Święciechowskiej w Lesznie</t>
  </si>
  <si>
    <t>Zadanie I - Rozbudowa  ulicy Święciechowskiej w Lesznie 
Zadanie II-  Budowa nawierzchni w ulicach: Mielżyńskich, D. Chłapowskiego, K. Pułaskiego
 i J. Pankiewicza w związku z rozbudową ul. Święciechowskiej w Lesznie.</t>
  </si>
  <si>
    <t>ZADANIE NR I</t>
  </si>
  <si>
    <t>ZADANIE NR II</t>
  </si>
  <si>
    <t>RAZEM  ZADANIE  NR I</t>
  </si>
  <si>
    <t>RAZEM  ZADANIE  NR II</t>
  </si>
  <si>
    <t>RAZEM  ZADANIE nr I i nr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</si>
</sst>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38"/>
    </font>
    <font>
      <b/>
      <sz val="14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94">
    <xf numFmtId="0" fontId="0" fillId="0" borderId="0" xfId="0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/>
    <xf numFmtId="4" fontId="6" fillId="0" borderId="7" xfId="0" applyNumberFormat="1" applyFont="1" applyBorder="1" applyAlignment="1">
      <alignment vertical="center"/>
    </xf>
    <xf numFmtId="4" fontId="6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/>
    <xf numFmtId="4" fontId="6" fillId="0" borderId="8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4" fontId="0" fillId="3" borderId="8" xfId="0" applyNumberFormat="1" applyFill="1" applyBorder="1" applyAlignment="1">
      <alignment vertical="center"/>
    </xf>
    <xf numFmtId="4" fontId="0" fillId="3" borderId="9" xfId="0" applyNumberFormat="1" applyFill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6" fillId="0" borderId="8" xfId="0" quotePrefix="1" applyFont="1" applyBorder="1"/>
    <xf numFmtId="4" fontId="6" fillId="3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4" fontId="0" fillId="0" borderId="8" xfId="0" quotePrefix="1" applyNumberFormat="1" applyBorder="1"/>
    <xf numFmtId="164" fontId="6" fillId="0" borderId="8" xfId="1" applyNumberFormat="1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quotePrefix="1" applyFont="1" applyBorder="1" applyAlignment="1">
      <alignment wrapText="1"/>
    </xf>
    <xf numFmtId="4" fontId="6" fillId="0" borderId="19" xfId="0" applyNumberFormat="1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quotePrefix="1" applyFont="1" applyBorder="1" applyAlignment="1">
      <alignment horizontal="right" vertical="center"/>
    </xf>
    <xf numFmtId="4" fontId="2" fillId="0" borderId="22" xfId="0" applyNumberFormat="1" applyFont="1" applyBorder="1" applyAlignment="1">
      <alignment vertical="center"/>
    </xf>
    <xf numFmtId="4" fontId="2" fillId="0" borderId="23" xfId="0" applyNumberFormat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4" fontId="7" fillId="0" borderId="24" xfId="0" applyNumberFormat="1" applyFont="1" applyBorder="1"/>
    <xf numFmtId="4" fontId="7" fillId="0" borderId="7" xfId="0" applyNumberFormat="1" applyFont="1" applyBorder="1" applyAlignment="1">
      <alignment vertical="center"/>
    </xf>
    <xf numFmtId="4" fontId="7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center"/>
    </xf>
    <xf numFmtId="0" fontId="7" fillId="0" borderId="8" xfId="0" applyFont="1" applyBorder="1"/>
    <xf numFmtId="4" fontId="7" fillId="0" borderId="25" xfId="0" applyNumberFormat="1" applyFont="1" applyBorder="1"/>
    <xf numFmtId="4" fontId="7" fillId="0" borderId="8" xfId="0" applyNumberFormat="1" applyFont="1" applyBorder="1"/>
    <xf numFmtId="4" fontId="7" fillId="0" borderId="9" xfId="0" applyNumberFormat="1" applyFont="1" applyBorder="1"/>
    <xf numFmtId="0" fontId="8" fillId="0" borderId="1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quotePrefix="1" applyFont="1" applyBorder="1" applyAlignment="1">
      <alignment wrapText="1"/>
    </xf>
    <xf numFmtId="4" fontId="7" fillId="0" borderId="19" xfId="0" applyNumberFormat="1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quotePrefix="1" applyFont="1" applyBorder="1" applyAlignment="1">
      <alignment horizontal="right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0" fontId="10" fillId="0" borderId="29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4" fontId="10" fillId="0" borderId="30" xfId="0" applyNumberFormat="1" applyFont="1" applyBorder="1" applyAlignment="1">
      <alignment horizontal="right" vertical="center"/>
    </xf>
    <xf numFmtId="4" fontId="10" fillId="0" borderId="31" xfId="0" applyNumberFormat="1" applyFont="1" applyBorder="1" applyAlignment="1">
      <alignment horizontal="right" vertical="center"/>
    </xf>
    <xf numFmtId="4" fontId="11" fillId="3" borderId="25" xfId="0" applyNumberFormat="1" applyFont="1" applyFill="1" applyBorder="1"/>
    <xf numFmtId="4" fontId="11" fillId="0" borderId="8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4" fontId="6" fillId="3" borderId="25" xfId="0" applyNumberFormat="1" applyFont="1" applyFill="1" applyBorder="1" applyAlignment="1">
      <alignment vertical="center"/>
    </xf>
    <xf numFmtId="4" fontId="6" fillId="3" borderId="25" xfId="0" applyNumberFormat="1" applyFont="1" applyFill="1" applyBorder="1"/>
    <xf numFmtId="4" fontId="12" fillId="3" borderId="25" xfId="2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/>
    <xf numFmtId="4" fontId="6" fillId="0" borderId="9" xfId="0" applyNumberFormat="1" applyFont="1" applyBorder="1"/>
    <xf numFmtId="4" fontId="13" fillId="3" borderId="25" xfId="0" applyNumberFormat="1" applyFont="1" applyFill="1" applyBorder="1"/>
    <xf numFmtId="4" fontId="11" fillId="0" borderId="27" xfId="0" applyNumberFormat="1" applyFont="1" applyBorder="1" applyAlignment="1">
      <alignment vertical="center"/>
    </xf>
    <xf numFmtId="4" fontId="11" fillId="0" borderId="28" xfId="0" applyNumberFormat="1" applyFont="1" applyBorder="1" applyAlignment="1">
      <alignment vertical="center"/>
    </xf>
    <xf numFmtId="0" fontId="11" fillId="0" borderId="8" xfId="0" applyFont="1" applyBorder="1"/>
    <xf numFmtId="0" fontId="11" fillId="0" borderId="7" xfId="0" applyFont="1" applyBorder="1"/>
    <xf numFmtId="0" fontId="14" fillId="0" borderId="8" xfId="0" quotePrefix="1" applyFont="1" applyBorder="1"/>
    <xf numFmtId="0" fontId="11" fillId="0" borderId="27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Normalny" xfId="0" builtinId="0"/>
    <cellStyle name="Normalny 9 2" xfId="2" xr:uid="{D14560B7-277C-4D16-8C63-90BAB42D2A82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0</xdr:row>
      <xdr:rowOff>114301</xdr:rowOff>
    </xdr:from>
    <xdr:to>
      <xdr:col>4</xdr:col>
      <xdr:colOff>628650</xdr:colOff>
      <xdr:row>0</xdr:row>
      <xdr:rowOff>843347</xdr:rowOff>
    </xdr:to>
    <xdr:pic>
      <xdr:nvPicPr>
        <xdr:cNvPr id="2" name="Obraz 1" descr="Obraz zawierający Grafika, zrzut ekranu, projekt graficzny, Czcionka&#10;&#10;Zawartość wygenerowana przez sztuczną inteligencję może być niepoprawna.">
          <a:extLst>
            <a:ext uri="{FF2B5EF4-FFF2-40B4-BE49-F238E27FC236}">
              <a16:creationId xmlns:a16="http://schemas.microsoft.com/office/drawing/2014/main" id="{5184E5EC-A229-2135-BA9D-220E7E9BE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14301"/>
          <a:ext cx="1990725" cy="729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000000%20Zam&#243;wienia%202025\INF-IN.271.13.2025%20-%20&#346;wi&#281;ciechowska\Kosztorys_ofertowy_&#346;wi&#281;ciechowska_ca&#322;o&#347;&#263;.xlsx" TargetMode="External"/><Relationship Id="rId1" Type="http://schemas.openxmlformats.org/officeDocument/2006/relationships/externalLinkPath" Target="file:///Y:\0000000%20Zam&#243;wienia%202025\INF-IN.271.13.2025%20-%20&#346;wi&#281;ciechowska\Kosztorys_ofertowy_&#346;wi&#281;ciechowska_ca&#322;o&#347;&#2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ZK całość"/>
      <sheetName val="Drogowy"/>
      <sheetName val="Obiekty"/>
      <sheetName val="Gaz etap I"/>
      <sheetName val="Gaz etap II"/>
      <sheetName val="KS"/>
      <sheetName val="KD"/>
      <sheetName val="KO"/>
      <sheetName val="WOD"/>
      <sheetName val="TK_Orange"/>
      <sheetName val="TK_Fiberhost"/>
      <sheetName val="IE_EOperator"/>
      <sheetName val="IE_EOświetlenie"/>
      <sheetName val="IE_Monit"/>
      <sheetName val="IE_KT"/>
      <sheetName val="IE_Oświetlenie"/>
      <sheetName val="Kolej"/>
      <sheetName val="Zieleń"/>
      <sheetName val="Mielżyńskich"/>
      <sheetName val="Chłapowskiego"/>
      <sheetName val="Pankiewicza"/>
      <sheetName val="Puła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3">
          <cell r="G53">
            <v>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topLeftCell="A34" workbookViewId="0">
      <selection activeCell="K50" sqref="K50"/>
    </sheetView>
  </sheetViews>
  <sheetFormatPr defaultRowHeight="15" x14ac:dyDescent="0.25"/>
  <cols>
    <col min="1" max="1" width="5.85546875" customWidth="1"/>
    <col min="2" max="2" width="51.85546875" customWidth="1"/>
    <col min="3" max="3" width="15.28515625" customWidth="1"/>
    <col min="4" max="4" width="9.42578125" customWidth="1"/>
    <col min="5" max="5" width="13" customWidth="1"/>
  </cols>
  <sheetData>
    <row r="1" spans="1:5" ht="85.5" customHeight="1" x14ac:dyDescent="0.25">
      <c r="A1" s="81" t="s">
        <v>49</v>
      </c>
      <c r="B1" s="81"/>
      <c r="C1" s="81"/>
      <c r="D1" s="81"/>
      <c r="E1" s="81"/>
    </row>
    <row r="2" spans="1:5" x14ac:dyDescent="0.25">
      <c r="A2" s="83" t="s">
        <v>46</v>
      </c>
      <c r="B2" s="83"/>
      <c r="C2" s="83"/>
      <c r="D2" s="83"/>
      <c r="E2" s="83"/>
    </row>
    <row r="3" spans="1:5" ht="18.75" x14ac:dyDescent="0.3">
      <c r="A3" s="84" t="s">
        <v>50</v>
      </c>
      <c r="B3" s="84"/>
      <c r="C3" s="84"/>
      <c r="D3" s="84"/>
      <c r="E3" s="84"/>
    </row>
    <row r="4" spans="1:5" ht="67.5" customHeight="1" thickBot="1" x14ac:dyDescent="0.3">
      <c r="A4" s="85" t="s">
        <v>51</v>
      </c>
      <c r="B4" s="86"/>
      <c r="C4" s="86"/>
      <c r="D4" s="86"/>
      <c r="E4" s="86"/>
    </row>
    <row r="5" spans="1:5" ht="15.75" x14ac:dyDescent="0.25">
      <c r="A5" s="87" t="s">
        <v>0</v>
      </c>
      <c r="B5" s="89" t="s">
        <v>1</v>
      </c>
      <c r="C5" s="91" t="s">
        <v>2</v>
      </c>
      <c r="D5" s="92"/>
      <c r="E5" s="93"/>
    </row>
    <row r="6" spans="1:5" ht="31.5" x14ac:dyDescent="0.25">
      <c r="A6" s="88"/>
      <c r="B6" s="90"/>
      <c r="C6" s="1" t="s">
        <v>3</v>
      </c>
      <c r="D6" s="80" t="s">
        <v>4</v>
      </c>
      <c r="E6" s="2" t="s">
        <v>5</v>
      </c>
    </row>
    <row r="7" spans="1:5" ht="16.5" thickBot="1" x14ac:dyDescent="0.3">
      <c r="A7" s="3">
        <v>1</v>
      </c>
      <c r="B7" s="4">
        <v>2</v>
      </c>
      <c r="C7" s="4">
        <v>3</v>
      </c>
      <c r="D7" s="4">
        <v>4</v>
      </c>
      <c r="E7" s="5">
        <v>5</v>
      </c>
    </row>
    <row r="8" spans="1:5" ht="15.75" thickBot="1" x14ac:dyDescent="0.3">
      <c r="A8" s="6" t="s">
        <v>6</v>
      </c>
      <c r="B8" s="7" t="s">
        <v>52</v>
      </c>
      <c r="C8" s="8"/>
      <c r="D8" s="8"/>
      <c r="E8" s="9"/>
    </row>
    <row r="9" spans="1:5" ht="15.75" thickTop="1" x14ac:dyDescent="0.25">
      <c r="A9" s="10">
        <v>1</v>
      </c>
      <c r="B9" s="11" t="s">
        <v>7</v>
      </c>
      <c r="C9" s="12">
        <v>0</v>
      </c>
      <c r="D9" s="12">
        <f>ROUND(C9*0.23,2)</f>
        <v>0</v>
      </c>
      <c r="E9" s="13">
        <f>ROUND(C9+D9,2)</f>
        <v>0</v>
      </c>
    </row>
    <row r="10" spans="1:5" x14ac:dyDescent="0.25">
      <c r="A10" s="14">
        <v>2</v>
      </c>
      <c r="B10" s="15" t="s">
        <v>8</v>
      </c>
      <c r="C10" s="16">
        <v>0</v>
      </c>
      <c r="D10" s="16">
        <f>ROUND(C10*0.23,2)</f>
        <v>0</v>
      </c>
      <c r="E10" s="17">
        <f>ROUND(C10+D10,2)</f>
        <v>0</v>
      </c>
    </row>
    <row r="11" spans="1:5" x14ac:dyDescent="0.25">
      <c r="A11" s="14">
        <v>3</v>
      </c>
      <c r="B11" s="15" t="s">
        <v>9</v>
      </c>
      <c r="C11" s="16">
        <f>SUM(C12:C17)</f>
        <v>0</v>
      </c>
      <c r="D11" s="16">
        <f t="shared" ref="D11:E11" si="0">SUM(D12:D17)</f>
        <v>0</v>
      </c>
      <c r="E11" s="17">
        <f t="shared" si="0"/>
        <v>0</v>
      </c>
    </row>
    <row r="12" spans="1:5" x14ac:dyDescent="0.25">
      <c r="A12" s="18" t="s">
        <v>10</v>
      </c>
      <c r="B12" s="77" t="s">
        <v>48</v>
      </c>
      <c r="C12" s="19">
        <v>0</v>
      </c>
      <c r="D12" s="19">
        <f t="shared" ref="D12:D17" si="1">ROUND(C12*0.23,2)</f>
        <v>0</v>
      </c>
      <c r="E12" s="20">
        <f t="shared" ref="E12:E17" si="2">ROUND(C12+D12,2)</f>
        <v>0</v>
      </c>
    </row>
    <row r="13" spans="1:5" x14ac:dyDescent="0.25">
      <c r="A13" s="18" t="s">
        <v>11</v>
      </c>
      <c r="B13" s="77" t="s">
        <v>12</v>
      </c>
      <c r="C13" s="19">
        <v>0</v>
      </c>
      <c r="D13" s="21">
        <f t="shared" si="1"/>
        <v>0</v>
      </c>
      <c r="E13" s="22">
        <f t="shared" si="2"/>
        <v>0</v>
      </c>
    </row>
    <row r="14" spans="1:5" x14ac:dyDescent="0.25">
      <c r="A14" s="18" t="s">
        <v>13</v>
      </c>
      <c r="B14" s="77" t="s">
        <v>42</v>
      </c>
      <c r="C14" s="19">
        <v>0</v>
      </c>
      <c r="D14" s="21">
        <f t="shared" si="1"/>
        <v>0</v>
      </c>
      <c r="E14" s="22">
        <f t="shared" si="2"/>
        <v>0</v>
      </c>
    </row>
    <row r="15" spans="1:5" x14ac:dyDescent="0.25">
      <c r="A15" s="18" t="s">
        <v>14</v>
      </c>
      <c r="B15" s="77" t="s">
        <v>15</v>
      </c>
      <c r="C15" s="19">
        <v>0</v>
      </c>
      <c r="D15" s="21">
        <f t="shared" si="1"/>
        <v>0</v>
      </c>
      <c r="E15" s="22">
        <f t="shared" si="2"/>
        <v>0</v>
      </c>
    </row>
    <row r="16" spans="1:5" x14ac:dyDescent="0.25">
      <c r="A16" s="18" t="s">
        <v>16</v>
      </c>
      <c r="B16" s="77" t="s">
        <v>43</v>
      </c>
      <c r="C16" s="19">
        <v>0</v>
      </c>
      <c r="D16" s="21">
        <f t="shared" si="1"/>
        <v>0</v>
      </c>
      <c r="E16" s="22">
        <f t="shared" si="2"/>
        <v>0</v>
      </c>
    </row>
    <row r="17" spans="1:5" x14ac:dyDescent="0.25">
      <c r="A17" s="18" t="s">
        <v>17</v>
      </c>
      <c r="B17" s="77" t="s">
        <v>44</v>
      </c>
      <c r="C17" s="19">
        <v>0</v>
      </c>
      <c r="D17" s="21">
        <f t="shared" si="1"/>
        <v>0</v>
      </c>
      <c r="E17" s="22">
        <f t="shared" si="2"/>
        <v>0</v>
      </c>
    </row>
    <row r="18" spans="1:5" x14ac:dyDescent="0.25">
      <c r="A18" s="14">
        <v>4</v>
      </c>
      <c r="B18" s="23" t="s">
        <v>18</v>
      </c>
      <c r="C18" s="24">
        <f>SUM(C19:C22)</f>
        <v>0</v>
      </c>
      <c r="D18" s="24">
        <f t="shared" ref="D18:E18" si="3">SUM(D19:D22)</f>
        <v>0</v>
      </c>
      <c r="E18" s="25">
        <f t="shared" si="3"/>
        <v>0</v>
      </c>
    </row>
    <row r="19" spans="1:5" x14ac:dyDescent="0.25">
      <c r="A19" s="18" t="s">
        <v>10</v>
      </c>
      <c r="B19" s="77" t="s">
        <v>19</v>
      </c>
      <c r="C19" s="19">
        <v>0</v>
      </c>
      <c r="D19" s="21">
        <f t="shared" ref="D19:D22" si="4">ROUND(C19*0.23,2)</f>
        <v>0</v>
      </c>
      <c r="E19" s="22">
        <f t="shared" ref="E19:E22" si="5">ROUND(C19+D19,2)</f>
        <v>0</v>
      </c>
    </row>
    <row r="20" spans="1:5" x14ac:dyDescent="0.25">
      <c r="A20" s="18" t="s">
        <v>11</v>
      </c>
      <c r="B20" s="77" t="s">
        <v>20</v>
      </c>
      <c r="C20" s="19">
        <v>0</v>
      </c>
      <c r="D20" s="21">
        <f t="shared" si="4"/>
        <v>0</v>
      </c>
      <c r="E20" s="22">
        <f t="shared" si="5"/>
        <v>0</v>
      </c>
    </row>
    <row r="21" spans="1:5" x14ac:dyDescent="0.25">
      <c r="A21" s="18" t="s">
        <v>13</v>
      </c>
      <c r="B21" s="77" t="s">
        <v>21</v>
      </c>
      <c r="C21" s="19">
        <v>0</v>
      </c>
      <c r="D21" s="21">
        <f t="shared" si="4"/>
        <v>0</v>
      </c>
      <c r="E21" s="22">
        <f t="shared" si="5"/>
        <v>0</v>
      </c>
    </row>
    <row r="22" spans="1:5" x14ac:dyDescent="0.25">
      <c r="A22" s="18" t="s">
        <v>14</v>
      </c>
      <c r="B22" s="77" t="s">
        <v>22</v>
      </c>
      <c r="C22" s="19">
        <v>0</v>
      </c>
      <c r="D22" s="21">
        <f t="shared" si="4"/>
        <v>0</v>
      </c>
      <c r="E22" s="22">
        <f t="shared" si="5"/>
        <v>0</v>
      </c>
    </row>
    <row r="23" spans="1:5" x14ac:dyDescent="0.25">
      <c r="A23" s="14">
        <v>5</v>
      </c>
      <c r="B23" s="23" t="s">
        <v>23</v>
      </c>
      <c r="C23" s="24">
        <f>SUM(C24:C25)</f>
        <v>0</v>
      </c>
      <c r="D23" s="16">
        <f t="shared" ref="D23:E23" si="6">SUM(D24:D25)</f>
        <v>0</v>
      </c>
      <c r="E23" s="17">
        <f t="shared" si="6"/>
        <v>0</v>
      </c>
    </row>
    <row r="24" spans="1:5" x14ac:dyDescent="0.25">
      <c r="A24" s="18" t="s">
        <v>10</v>
      </c>
      <c r="B24" s="77" t="s">
        <v>24</v>
      </c>
      <c r="C24" s="19">
        <v>0</v>
      </c>
      <c r="D24" s="21">
        <f t="shared" ref="D24:D28" si="7">ROUND(C24*0.23,2)</f>
        <v>0</v>
      </c>
      <c r="E24" s="22">
        <f t="shared" ref="E24:E28" si="8">ROUND(C24+D24,2)</f>
        <v>0</v>
      </c>
    </row>
    <row r="25" spans="1:5" x14ac:dyDescent="0.25">
      <c r="A25" s="18" t="s">
        <v>11</v>
      </c>
      <c r="B25" s="77" t="s">
        <v>25</v>
      </c>
      <c r="C25" s="26">
        <v>0</v>
      </c>
      <c r="D25" s="19">
        <f>[1]IE_Oświetlenie!G53</f>
        <v>0</v>
      </c>
      <c r="E25" s="22">
        <f t="shared" si="8"/>
        <v>0</v>
      </c>
    </row>
    <row r="26" spans="1:5" x14ac:dyDescent="0.25">
      <c r="A26" s="14">
        <v>6</v>
      </c>
      <c r="B26" s="23" t="s">
        <v>26</v>
      </c>
      <c r="C26" s="16">
        <v>0</v>
      </c>
      <c r="D26" s="16">
        <f t="shared" si="7"/>
        <v>0</v>
      </c>
      <c r="E26" s="22">
        <f t="shared" si="8"/>
        <v>0</v>
      </c>
    </row>
    <row r="27" spans="1:5" x14ac:dyDescent="0.25">
      <c r="A27" s="14">
        <v>7</v>
      </c>
      <c r="B27" s="15" t="s">
        <v>27</v>
      </c>
      <c r="C27" s="27">
        <v>0</v>
      </c>
      <c r="D27" s="16">
        <f>ROUND(C27*0.23,2)</f>
        <v>0</v>
      </c>
      <c r="E27" s="17">
        <f>ROUND(C27+D27,2)</f>
        <v>0</v>
      </c>
    </row>
    <row r="28" spans="1:5" ht="45.75" thickBot="1" x14ac:dyDescent="0.3">
      <c r="A28" s="28">
        <v>8</v>
      </c>
      <c r="B28" s="29" t="s">
        <v>28</v>
      </c>
      <c r="C28" s="30">
        <v>0</v>
      </c>
      <c r="D28" s="30">
        <f t="shared" si="7"/>
        <v>0</v>
      </c>
      <c r="E28" s="31">
        <f t="shared" si="8"/>
        <v>0</v>
      </c>
    </row>
    <row r="29" spans="1:5" ht="16.5" thickTop="1" thickBot="1" x14ac:dyDescent="0.3">
      <c r="A29" s="32"/>
      <c r="B29" s="33" t="s">
        <v>54</v>
      </c>
      <c r="C29" s="34">
        <f>C28+C27+C26+C23+C18+C11+C10+C9</f>
        <v>0</v>
      </c>
      <c r="D29" s="34">
        <f t="shared" ref="D29" si="9">D28+D27+D26+D23+D18+D11+D10+D9</f>
        <v>0</v>
      </c>
      <c r="E29" s="35">
        <f>E28+E27+E26+E23+E18+E11+E10+E9</f>
        <v>0</v>
      </c>
    </row>
    <row r="30" spans="1:5" ht="15.75" thickBot="1" x14ac:dyDescent="0.3">
      <c r="A30" s="6" t="s">
        <v>29</v>
      </c>
      <c r="B30" s="36" t="s">
        <v>53</v>
      </c>
      <c r="C30" s="37"/>
      <c r="D30" s="37"/>
      <c r="E30" s="38"/>
    </row>
    <row r="31" spans="1:5" ht="15.75" thickTop="1" x14ac:dyDescent="0.25">
      <c r="A31" s="39">
        <v>1</v>
      </c>
      <c r="B31" s="40" t="s">
        <v>30</v>
      </c>
      <c r="C31" s="41">
        <v>0</v>
      </c>
      <c r="D31" s="42">
        <f t="shared" ref="D31:D50" si="10">ROUND(C31*0.23,2)</f>
        <v>0</v>
      </c>
      <c r="E31" s="43">
        <f t="shared" ref="E31:E50" si="11">ROUND(C31+D31,2)</f>
        <v>0</v>
      </c>
    </row>
    <row r="32" spans="1:5" x14ac:dyDescent="0.25">
      <c r="A32" s="44">
        <v>2</v>
      </c>
      <c r="B32" s="45" t="s">
        <v>31</v>
      </c>
      <c r="C32" s="46">
        <f>SUM(C33:C35)</f>
        <v>0</v>
      </c>
      <c r="D32" s="47">
        <f t="shared" si="10"/>
        <v>0</v>
      </c>
      <c r="E32" s="48">
        <f t="shared" si="11"/>
        <v>0</v>
      </c>
    </row>
    <row r="33" spans="1:5" x14ac:dyDescent="0.25">
      <c r="A33" s="49"/>
      <c r="B33" s="75" t="s">
        <v>32</v>
      </c>
      <c r="C33" s="64">
        <v>0</v>
      </c>
      <c r="D33" s="65">
        <f t="shared" si="10"/>
        <v>0</v>
      </c>
      <c r="E33" s="66">
        <f t="shared" si="11"/>
        <v>0</v>
      </c>
    </row>
    <row r="34" spans="1:5" x14ac:dyDescent="0.25">
      <c r="A34" s="49"/>
      <c r="B34" s="75" t="s">
        <v>33</v>
      </c>
      <c r="C34" s="64">
        <v>0</v>
      </c>
      <c r="D34" s="65">
        <f t="shared" si="10"/>
        <v>0</v>
      </c>
      <c r="E34" s="66">
        <f t="shared" si="11"/>
        <v>0</v>
      </c>
    </row>
    <row r="35" spans="1:5" x14ac:dyDescent="0.25">
      <c r="A35" s="49"/>
      <c r="B35" s="75" t="s">
        <v>34</v>
      </c>
      <c r="C35" s="64">
        <v>0</v>
      </c>
      <c r="D35" s="65">
        <f t="shared" si="10"/>
        <v>0</v>
      </c>
      <c r="E35" s="66">
        <f t="shared" si="11"/>
        <v>0</v>
      </c>
    </row>
    <row r="36" spans="1:5" x14ac:dyDescent="0.25">
      <c r="A36" s="44">
        <v>3</v>
      </c>
      <c r="B36" s="15" t="s">
        <v>35</v>
      </c>
      <c r="C36" s="67">
        <f>SUM(C37:C41)</f>
        <v>0</v>
      </c>
      <c r="D36" s="16">
        <f t="shared" si="10"/>
        <v>0</v>
      </c>
      <c r="E36" s="17">
        <f t="shared" si="11"/>
        <v>0</v>
      </c>
    </row>
    <row r="37" spans="1:5" x14ac:dyDescent="0.25">
      <c r="A37" s="49"/>
      <c r="B37" s="75" t="s">
        <v>32</v>
      </c>
      <c r="C37" s="64">
        <v>0</v>
      </c>
      <c r="D37" s="65">
        <f t="shared" si="10"/>
        <v>0</v>
      </c>
      <c r="E37" s="66">
        <f t="shared" si="11"/>
        <v>0</v>
      </c>
    </row>
    <row r="38" spans="1:5" x14ac:dyDescent="0.25">
      <c r="A38" s="49"/>
      <c r="B38" s="75" t="s">
        <v>33</v>
      </c>
      <c r="C38" s="64">
        <v>0</v>
      </c>
      <c r="D38" s="65">
        <f t="shared" si="10"/>
        <v>0</v>
      </c>
      <c r="E38" s="66">
        <f t="shared" si="11"/>
        <v>0</v>
      </c>
    </row>
    <row r="39" spans="1:5" ht="26.25" x14ac:dyDescent="0.25">
      <c r="A39" s="49"/>
      <c r="B39" s="79" t="s">
        <v>45</v>
      </c>
      <c r="C39" s="64">
        <v>0</v>
      </c>
      <c r="D39" s="65">
        <f t="shared" si="10"/>
        <v>0</v>
      </c>
      <c r="E39" s="66">
        <f t="shared" si="11"/>
        <v>0</v>
      </c>
    </row>
    <row r="40" spans="1:5" x14ac:dyDescent="0.25">
      <c r="A40" s="49"/>
      <c r="B40" s="75" t="s">
        <v>36</v>
      </c>
      <c r="C40" s="64">
        <v>0</v>
      </c>
      <c r="D40" s="65">
        <f t="shared" si="10"/>
        <v>0</v>
      </c>
      <c r="E40" s="66">
        <f t="shared" si="11"/>
        <v>0</v>
      </c>
    </row>
    <row r="41" spans="1:5" x14ac:dyDescent="0.25">
      <c r="A41" s="49"/>
      <c r="B41" s="75" t="s">
        <v>37</v>
      </c>
      <c r="C41" s="64">
        <v>0</v>
      </c>
      <c r="D41" s="65">
        <f t="shared" si="10"/>
        <v>0</v>
      </c>
      <c r="E41" s="66">
        <f t="shared" si="11"/>
        <v>0</v>
      </c>
    </row>
    <row r="42" spans="1:5" x14ac:dyDescent="0.25">
      <c r="A42" s="44">
        <v>4</v>
      </c>
      <c r="B42" s="15" t="s">
        <v>38</v>
      </c>
      <c r="C42" s="68">
        <f>SUM(C43:C44)</f>
        <v>0</v>
      </c>
      <c r="D42" s="16">
        <f t="shared" si="10"/>
        <v>0</v>
      </c>
      <c r="E42" s="17">
        <f t="shared" si="11"/>
        <v>0</v>
      </c>
    </row>
    <row r="43" spans="1:5" x14ac:dyDescent="0.25">
      <c r="A43" s="49"/>
      <c r="B43" s="75" t="s">
        <v>32</v>
      </c>
      <c r="C43" s="69">
        <v>0</v>
      </c>
      <c r="D43" s="65">
        <f t="shared" si="10"/>
        <v>0</v>
      </c>
      <c r="E43" s="66">
        <f t="shared" si="11"/>
        <v>0</v>
      </c>
    </row>
    <row r="44" spans="1:5" x14ac:dyDescent="0.25">
      <c r="A44" s="49"/>
      <c r="B44" s="75" t="s">
        <v>33</v>
      </c>
      <c r="C44" s="69">
        <v>0</v>
      </c>
      <c r="D44" s="65">
        <f t="shared" si="10"/>
        <v>0</v>
      </c>
      <c r="E44" s="66">
        <f t="shared" si="11"/>
        <v>0</v>
      </c>
    </row>
    <row r="45" spans="1:5" x14ac:dyDescent="0.25">
      <c r="A45" s="44">
        <v>5</v>
      </c>
      <c r="B45" s="15" t="s">
        <v>39</v>
      </c>
      <c r="C45" s="68">
        <f>SUM(C46:C49)</f>
        <v>0</v>
      </c>
      <c r="D45" s="70">
        <f t="shared" si="10"/>
        <v>0</v>
      </c>
      <c r="E45" s="71">
        <f t="shared" si="11"/>
        <v>0</v>
      </c>
    </row>
    <row r="46" spans="1:5" x14ac:dyDescent="0.25">
      <c r="A46" s="50"/>
      <c r="B46" s="76" t="s">
        <v>32</v>
      </c>
      <c r="C46" s="72">
        <v>0</v>
      </c>
      <c r="D46" s="65">
        <f t="shared" si="10"/>
        <v>0</v>
      </c>
      <c r="E46" s="66">
        <f t="shared" si="11"/>
        <v>0</v>
      </c>
    </row>
    <row r="47" spans="1:5" x14ac:dyDescent="0.25">
      <c r="A47" s="49"/>
      <c r="B47" s="75" t="s">
        <v>33</v>
      </c>
      <c r="C47" s="72">
        <v>0</v>
      </c>
      <c r="D47" s="65">
        <f t="shared" si="10"/>
        <v>0</v>
      </c>
      <c r="E47" s="66">
        <f t="shared" si="11"/>
        <v>0</v>
      </c>
    </row>
    <row r="48" spans="1:5" ht="26.25" x14ac:dyDescent="0.25">
      <c r="A48" s="49"/>
      <c r="B48" s="79" t="s">
        <v>45</v>
      </c>
      <c r="C48" s="72">
        <v>0</v>
      </c>
      <c r="D48" s="65">
        <f t="shared" si="10"/>
        <v>0</v>
      </c>
      <c r="E48" s="66">
        <f t="shared" si="11"/>
        <v>0</v>
      </c>
    </row>
    <row r="49" spans="1:5" ht="26.25" x14ac:dyDescent="0.25">
      <c r="A49" s="51"/>
      <c r="B49" s="78" t="s">
        <v>41</v>
      </c>
      <c r="C49" s="72">
        <v>0</v>
      </c>
      <c r="D49" s="73">
        <f t="shared" si="10"/>
        <v>0</v>
      </c>
      <c r="E49" s="74">
        <f t="shared" si="11"/>
        <v>0</v>
      </c>
    </row>
    <row r="50" spans="1:5" ht="45.75" thickBot="1" x14ac:dyDescent="0.3">
      <c r="A50" s="52">
        <v>6</v>
      </c>
      <c r="B50" s="53" t="s">
        <v>40</v>
      </c>
      <c r="C50" s="54">
        <f>ROUND((C32+C36+C42+C45)*0.05,2)</f>
        <v>0</v>
      </c>
      <c r="D50" s="54">
        <f t="shared" si="10"/>
        <v>0</v>
      </c>
      <c r="E50" s="55">
        <f t="shared" si="11"/>
        <v>0</v>
      </c>
    </row>
    <row r="51" spans="1:5" ht="16.5" thickTop="1" thickBot="1" x14ac:dyDescent="0.3">
      <c r="A51" s="56"/>
      <c r="B51" s="57" t="s">
        <v>55</v>
      </c>
      <c r="C51" s="58">
        <f>SUM(C31+C32+C36+C42+C45+C50)</f>
        <v>0</v>
      </c>
      <c r="D51" s="58">
        <f>SUM(D31+D32+D36+D42+D45+D50)</f>
        <v>0</v>
      </c>
      <c r="E51" s="59">
        <f>SUM(E31+E32+E36+E42+E45+E50)</f>
        <v>0</v>
      </c>
    </row>
    <row r="52" spans="1:5" ht="19.5" thickBot="1" x14ac:dyDescent="0.3">
      <c r="A52" s="60"/>
      <c r="B52" s="61" t="s">
        <v>56</v>
      </c>
      <c r="C52" s="62">
        <f>C51+C29</f>
        <v>0</v>
      </c>
      <c r="D52" s="62">
        <f>D51+D29</f>
        <v>0</v>
      </c>
      <c r="E52" s="63">
        <f>E51+E29</f>
        <v>0</v>
      </c>
    </row>
    <row r="54" spans="1:5" ht="69.75" customHeight="1" x14ac:dyDescent="0.25">
      <c r="A54" s="82" t="s">
        <v>47</v>
      </c>
      <c r="B54" s="82"/>
      <c r="C54" s="82"/>
      <c r="D54" s="82"/>
      <c r="E54" s="82"/>
    </row>
  </sheetData>
  <mergeCells count="8">
    <mergeCell ref="A1:E1"/>
    <mergeCell ref="A54:E54"/>
    <mergeCell ref="A2:E2"/>
    <mergeCell ref="A3:E3"/>
    <mergeCell ref="A4:E4"/>
    <mergeCell ref="A5:A6"/>
    <mergeCell ref="B5:B6"/>
    <mergeCell ref="C5:E5"/>
  </mergeCells>
  <pageMargins left="0.25" right="0.25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Lachowicz Agnieszka</dc:creator>
  <cp:lastModifiedBy>Lachowicz Agnieszka</cp:lastModifiedBy>
  <cp:lastPrinted>2025-05-26T06:57:50Z</cp:lastPrinted>
  <dcterms:created xsi:type="dcterms:W3CDTF">2015-06-05T18:19:34Z</dcterms:created>
  <dcterms:modified xsi:type="dcterms:W3CDTF">2025-05-27T12:15:49Z</dcterms:modified>
</cp:coreProperties>
</file>