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4 MK\POWYŻEJ 130 000 ZŁ\2025\10 Rękawice chirurgiczne\Do publikacji\"/>
    </mc:Choice>
  </mc:AlternateContent>
  <xr:revisionPtr revIDLastSave="0" documentId="13_ncr:1_{F0240EFA-B14F-49A6-A622-4BC1AEB53A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  <sheet name="Arkusz2" sheetId="2" state="hidden" r:id="rId2"/>
    <sheet name="Arkusz3" sheetId="3" state="hidden" r:id="rId3"/>
  </sheets>
  <calcPr calcId="181029"/>
</workbook>
</file>

<file path=xl/calcChain.xml><?xml version="1.0" encoding="utf-8"?>
<calcChain xmlns="http://schemas.openxmlformats.org/spreadsheetml/2006/main">
  <c r="I22" i="1" l="1"/>
  <c r="K22" i="1" s="1"/>
  <c r="I20" i="1"/>
  <c r="K20" i="1" s="1"/>
  <c r="I21" i="1"/>
  <c r="J21" i="1" s="1"/>
  <c r="I14" i="1"/>
  <c r="K14" i="1" s="1"/>
  <c r="K15" i="1" s="1"/>
  <c r="I9" i="1"/>
  <c r="K9" i="1" s="1"/>
  <c r="I8" i="1"/>
  <c r="J8" i="1" s="1"/>
  <c r="I7" i="1"/>
  <c r="K7" i="1" s="1"/>
  <c r="I6" i="1"/>
  <c r="J6" i="1" s="1"/>
  <c r="I5" i="1"/>
  <c r="K5" i="1" s="1"/>
  <c r="J22" i="1" l="1"/>
  <c r="J20" i="1"/>
  <c r="J23" i="1" s="1"/>
  <c r="K6" i="1"/>
  <c r="J14" i="1"/>
  <c r="J15" i="1" s="1"/>
  <c r="J9" i="1"/>
  <c r="I15" i="1"/>
  <c r="J7" i="1"/>
  <c r="I23" i="1"/>
  <c r="K21" i="1"/>
  <c r="K23" i="1" s="1"/>
  <c r="J5" i="1"/>
  <c r="K8" i="1"/>
  <c r="I10" i="1"/>
  <c r="K10" i="1" l="1"/>
  <c r="K26" i="1" s="1"/>
  <c r="I26" i="1"/>
  <c r="J10" i="1"/>
</calcChain>
</file>

<file path=xl/sharedStrings.xml><?xml version="1.0" encoding="utf-8"?>
<sst xmlns="http://schemas.openxmlformats.org/spreadsheetml/2006/main" count="57" uniqueCount="30">
  <si>
    <t>L.p.</t>
  </si>
  <si>
    <t>Przedmiot zamówienia</t>
  </si>
  <si>
    <t>Nazwa handlowa /model/ typ</t>
  </si>
  <si>
    <t>Klasa wyrobu</t>
  </si>
  <si>
    <t>Numer katalogowy</t>
  </si>
  <si>
    <t>Producent</t>
  </si>
  <si>
    <t>Ilość [a]</t>
  </si>
  <si>
    <t>Cena jednostkowa netto [a]</t>
  </si>
  <si>
    <t>Wartość netto</t>
  </si>
  <si>
    <t>Kwota VAT</t>
  </si>
  <si>
    <t>Wartość brutto</t>
  </si>
  <si>
    <t>1.</t>
  </si>
  <si>
    <t>2.</t>
  </si>
  <si>
    <t>3.</t>
  </si>
  <si>
    <t>4.</t>
  </si>
  <si>
    <t>5.</t>
  </si>
  <si>
    <t>RAZEM</t>
  </si>
  <si>
    <t>Rękawice chirurgiczne, sterylne bezpudrowe,neopronowo-nitrylowe. Powierzchnia zewnętrzna mikroteksturowana. Powierzchnia wewnętrzna ułatwiająca zakładanie rękawic zarówno na suchą jak i mokrą dłoń. Kolor antyrefleksyjny. Potwierdzony przez producenta brak przenikania dla min. 17 cytostatyków przez min. 240 min. wg ASTM D6978.  Rękawice odporne na przenikanie bakterii, grzybów i wirusów zgodnie z EN ISO 374-5 lub ASTM F1671. Rozmiar 6-8,5</t>
  </si>
  <si>
    <t>ZADANIE 1</t>
  </si>
  <si>
    <t>ZADANIE 2</t>
  </si>
  <si>
    <t>ZADANIE 3</t>
  </si>
  <si>
    <t>Rękawice chirurgiczne, sterylne, bezpudrowe, neoprenowe wolne od akceleratów chemicznych wg EN455-3 z syntetyczną wielowarstwową powłoką polimerową z poliakrylanem. Powierzchnia zewnętrzna mikroteksturowana. Ciemno zielone, odpowiednie do podwójnego nakładania. średnia grubość na palcu 0,19-0,21. AQL 0,65, długość min. 280 dopasowana do rozmiaru. Rękawice zgodne z EN ISO 374-1, EN ISO 374-5, EN 16523-1. Podwyższona ochrona przed przenikaniem cytostatyków, przebadane na co najmniej 20 lekach wg ASTMD 6978. Rozmiar 5,5-9,0</t>
  </si>
  <si>
    <t>Rękawice chirurgiczne, jałowe, z lateksu, w kolorze jasnokremowym, pudrowane, o anatomicznym kształcie, z rolowanym mankietem i teksturowaną powierzchnią. Długość min. 280 mm. Grubość na palcu 0.15 +/- 0.02 mm, na dłoni 0.13 +/- 0.02 mm oraz na mankiecie 0.12 +/- 0.02 mm. Potwierdzone badaniem w niezależnym laboratorium: niski poziom protein lateksu poniżej 30 µg/g oraz siła zrywu przed starzeniem mediana min. 15 N i po starzeniu mediana min. 13 N. Poziom AQL 0.65. Wyrób medyczny klasy IIa zgodnie z zgodnie z Dyrektywą 93/42/EWG &amp; 2007/47/WE oraz środek ochrony indywidualnej kat.  III typ B zgodnie z Rozporządzeniem (UE) 2016/425. Rękawice zgodne z EN 455(1-4), EN ISO 374-1, EN ISO 374-4, EN ISO 374-5, EN ISO 21420. Rękawice odporne na przenikanie wirusów zgodnie z EN ISO 374-5. Pakowane parami w szczelne opakowanie. Opakowanie zbiorcze po 50 par. Okres ważności 5 lat. Rozmiar od 6.0 do 9.0.</t>
  </si>
  <si>
    <t>Rękawice chirurgiczne, jałowe, z lateksu, w kolorze jasnokremowym, bezpudrowe, wewnętrznie polimeryzowane, o anatomicznym kształcie, z rolowanym mankietem i z teksturowaną powierzchnią.  Długość min. 280 mm. Grubość na palcu 0.17 +/- 0.02 mm, na dłoni 0.15 +/- 0.02 mm oraz na mankiecie 0.13 +/- 0.02 mm. Potwierdzone badaniem w niezależnym laboratorium: niski poziom protein lateksu poniżej 20 µg/g oraz siła zrywu przed starzeniem mediana min. 16 N i po starzeniu mediana min. 14 N. Poziom AQL 0.65. Wyrób medyczny klasy IIa zgodne z Dyrektywą 93/42/EWG &amp; 2007/47/WE oraz środek ochrony indywidualnej kat. III typ B zgodnie z Rozporządzeniem (UE) 2016/425. Rękawice zgodne z EN 455(1-4), EN ISO 374-1, EN ISO 374-4, EN ISO 374-5, EN ISO 21420. Rękawice odporne na przenikanie wirusów zgodnie z EN ISO 374-5. Pakowane parami w szczelne opakowanie. Opakowanie zbiorcze po 50 par. Okres ważności 5 lat. Rozmiar od 6.0 do 9.0.</t>
  </si>
  <si>
    <t xml:space="preserve">Rękawice chirurgiczne do mikrochirurgii, lateksowe w kolorze brązowym (eliminujący refleks świetlny w polu operacyjnym), bezpudrowe. Jałowe, sterylizowane radiacyjnie (promieniami Gamma). Kształt anatomiczny z zakrzywionymi palcami. Mankiet o rolowanym zakończeniu z niechlorowaną opaską samoprzylepną. Powierzchnia zewnętrzna gładka z wykończeniem z mikroteksturą. Powierzchnia wewnętrzna ułatwiająca zakładanie rękawic zarówno na suchą jak i mokrą dłoń (zawierająca powłokę hydrofobową z hydrofilową substancją aktywowaną w zależności od środowiska). Długość min. 302 mm. Grubość na palcu 0.19 ± 0.02 mm, na dłoni 0.19 ± 0.03 mm, na mankiecie 0.16 ± 0.02 mm. Potwierdzony przez niezależne laboratorium niski poziom protein lateksu max. 10 µg/g. Poziom AQL 0.65. Typowa wartość siły zrywu przed starzeniem min. 16N i po starzeniu min. 13N. Wyrób medyczny klasy IIa zgodnie z Rozporządzeniem (UE) 2017/745 oraz środek ochrony indywidualnej kat. III typ B zgodnie z Rozporządzeniem (UE) 2016/425. Rękawice zgodne z EN 455 (1-4), EN ISO 21420, EN ISO 374-1, EN 374-2, EN 16523-1, EN 374-4, EN ISO 374-5. Rękawice odporne na przenikanie wirusów zgodnie z EN ISO 374-5 lub ASTM F1671. Potwierdzony przez producenta brak przebicia rękawicy dla min. 27 cytostatyków przez min. 240 min. zgodnie z ASTM D6978. Pakowane parami w szczelne opakowania foliowe odporne na wilgoć. Opakowanie zbiorcze po 50 par. Okres trwałości 3 lata. Rozmiar od 5.5 do 9.0.
 </t>
  </si>
  <si>
    <t xml:space="preserve">Rękawice chirurgiczne ortopedyczne, lateksowe w kolorze brązowym (eliminujący refleks świetlny w polu operacyjnym), bezpudrowe. Jałowe, sterylizowane radiacyjnie (promieniami Gamma). Kształt anatomiczny z zakrzywionymi palcami. Mankiet rolowany z niechlorowaną opaską samoprzylepną. Powierzchnia zewnętrzna teksturowana na palcach i we wnętrzu dłoni. Powierzchnia wewnętrzna ułatwiająca zakładanie rękawic zarówno na suchą jak i mokrą dłoń (zawierająca powłokę hydrofobową z hydrofilową substancją aktywowaną w zależności od środowiska). Długość min. 301 mm. Grubość na palcu 0.33 ± 0.03 mm, na dłoni 0.31 ± 0.03 mm, na mankiecie 0.25 ± 0.03 mm. Potwierdzony przez niezależne laboratorium niski poziom protein lateksu max. 10 µg/g. Poziom AQL 0.65. Typowa wartość siły zrywu przed starzeniem min. 27N i po starzeniu min. 21N. Wyrób medyczny klasy IIa zgodnie z Rozporządzeniem (UE) 2017/745 oraz środek ochrony indywidualnej kat. III typ B zgodnie z Rozporządzeniem (UE) 2016/425. Rękawice zgodne z EN 455 (1-4), EN ISO 21420, EN 388, EN ISO 374-1, EN 374-2, EN 16523-1, EN 374-4, EN ISO 374-5. Rękawice odporne na przenikanie wirusów zgodnie z EN ISO 374-5 lub ASTM F1671. Potwierdzony przez producenta brak przebicia rękawicy dla min. 27 cytostatyków przez min 240 min. zgodnie z ASTM D6978. Pakowane parami w szczelne opakowania foliowe odporne na wilgoć. Opakowanie zbiorcze po 50 par. Okres trwałości 3 lata. Rozmiar od 6.0 do 9.0.
 </t>
  </si>
  <si>
    <t>Rękawice chirurgiczne, neoprenowe w kolorze naturalnym, bezpudrowe. Wolne od lateksu i katalizatorów chemicznych, zapobiegające alergiom na lateks (typ I) i substancje chemiczne (typ IV). Jałowe, sterylizowane radiacyjnie (promieniami Gamma). Kształt anatomiczny z zakrzywionymi palcami. Mankiet o rolowanym zakończeniu z niechlorowaną opaską samoprzylepną. Powierzchnia zewnętrzna gładka z wykończeniem z mikroteksturą. Powierzchnia wewnętrzna ułatwiająca zakładanie rękawic zarówno na suchą jak i mokrą dłoń (zawierająca powłokę hydrofobową z hydrofilową substancją aktywowaną w zależności od środowiska). Długość min. 301 mm. Grubość na palcu 0.14 ± 0.03 mm, na dłoni 0.13 ± 0.03 mm, na mankiecie 0.14 ± 0.03 mm. Poziom AQL 0.65. Typowa wartość siły zrywu przed starzeniem min. 11N i po starzeniu min. 12N. Wyrób medyczny klasy IIa zgodnie z Rozporządzeniem (UE) 2017/745 oraz środek ochrony indywidualnej kat. III typ B zgodnie z Rozporządzeniem (UE) 2016/425. Rękawice zgodne z EN 455 (1-4), EN ISO 21420, EN ISO 374-1, EN 374-2, EN 16523-1, EN 374-4, EN ISO 374-5. Rękawice odporne na przenikanie wirusów zgodnie z EN ISO 374-5 lub ASTM F1671. Rękawice chroniące przed skażeniem radioaktywnym zgodnie z normą EN 421. Potwierdzony przez producenta brak przebicia rękawicy dla min. 27 cytostatyków przez min. 240 min. oraz Karmustyny do 30 min. zgodnie z ASTM D6978. Pakowane parami w szczelne opakowania foliowe odporne na wilgoć. Opakowanie zbiorcze po 50 par. Okres trwałości 3 lata. Rozmiar od 5.5 do 9.0.</t>
  </si>
  <si>
    <t xml:space="preserve">Rękawice chirurgiczne, jałowe, syntetyczne z elastomeru, w kolorze zielonym, bezpudrowe, wewnętrznie polimeryzowane, o anatomicznym kształcie, z rolowanym mankietem i powierzchnią zewnętrzną mikroteksturowaną. Rękawice o zwiększonej wrażliwości dotykowej, stosowane jako rękawica spodnia w systemie podwójnym lub do mikrochirurgii. Długość min. 280 mm. Grubość na palcu 0,19±0,03 mm, na dłoni min. 0,14 mm, na mankiecie min. 0,13 mm. Siła zrywu przed starzeniem i po starzeniu min. 10N (potwierdzone badaniem niezależnym). AQL 0.10 (potwierdzone badaniem niezależnym). Wyrób medyczny klasy IIa zgodnie z dyrektywą MDD 93/42/EWG &amp; 2007/47/EWG oraz środek ochrony indywidualnej kat. III typ B zgodnie z Rozporządzeniem UE 2016/425. Rękawice zgodne z EN ISO 374-1, EN 374-2, EN 16523-1, EN ISO 374-4, EN ISO 374-5, EN ISO 21420, EN 421, EN 455(1-4). Rękawice odporne na przenikanie wirusów zgodnie z EN ISO 374-5. Rękawice zapobiegające alergiom -wolne od szkodliwych akceleratorów chemicznych (potwierdzone niezależnym badaniem). Pakowane parami w szczelne opakowanie foliowe odporne na wilgoć. Opakowanie zbiorcze po 50 par. Okres ważności 3 lata. Rozmiar od 5.5 do 9.0.
 </t>
  </si>
  <si>
    <t xml:space="preserve">Rękawice chirurgiczne, jałowe, syntetyczne z elastomeru, w kolorze białym, bezpudrowe, wewnętrznie polimeryzowane, o anatomicznym kształcie, z rolowanym mankietem i powierzchnią mikroteksturowaną. Długość min. 280 mm. Grubość na palcu 0,22±0,02 mm, na dłoni min. 0,18 mm, na mankiecie min. 0,17 mm. Siła zrywu przed starzeniem min. 14N i po starzeniu min. 13N (potwierdzone badaniem niezależnym). AQL 0.10 (potwierdzone badaniem niezależnym). Wyrób medyczny klasy IIa zgodnie z dyrektywą MDD 93/42/EWG &amp; 2007/47/EWG oraz środek ochrony indywidualnej kat. III typ B zgodnie z Rozporządzeniem UE 2016/425. Rękawice zgodne z EN 455(1-4), EN ISO 374-1, EN 374-2, EN 16523-1, EN ISO 374-4, EN ISO 374-5, EN ISO 21420, EN 421. Rękawice odporne na przenikanie wirusów zgodnie z EN ISO 374-5. Potwierdzony badaniem z niezależnego laboratorium brak przebicia rękawicy dla min. 17 cytostatyków przez min. 240 min. wg ASTM D6978. Rękawice zapobiegające alergiom -wolne od szkodliwych akceleratorów chemicznych (potwierdzone niezależnym badaniem). Pakowane parami w szczelne opakowanie foliowe odporne na wilgoć. Opakowanie zbiorcze po 50 par. Okres ważności 3 lata. Rozmiar od 5.5 do 9.0.
 </t>
  </si>
  <si>
    <t>Załacznik nr 2 do SWZ (nr 1 do Umowy)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</si>
</sst>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sz val="8"/>
      <name val="Arial CE"/>
      <charset val="238"/>
    </font>
    <font>
      <b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44" fontId="1" fillId="0" borderId="2" xfId="0" applyNumberFormat="1" applyFont="1" applyBorder="1" applyAlignment="1">
      <alignment horizontal="center" vertical="center" wrapText="1"/>
    </xf>
    <xf numFmtId="44" fontId="4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workbookViewId="0">
      <selection activeCell="C4" sqref="C4"/>
    </sheetView>
  </sheetViews>
  <sheetFormatPr defaultRowHeight="13.8"/>
  <cols>
    <col min="1" max="1" width="4.09765625" customWidth="1"/>
    <col min="2" max="2" width="44.3984375" customWidth="1"/>
    <col min="3" max="3" width="15.8984375" customWidth="1"/>
    <col min="4" max="4" width="7.69921875" customWidth="1"/>
    <col min="5" max="5" width="10" customWidth="1"/>
    <col min="6" max="6" width="9.19921875" customWidth="1"/>
    <col min="7" max="7" width="8.69921875" customWidth="1"/>
    <col min="8" max="8" width="13.69921875" customWidth="1"/>
    <col min="9" max="9" width="13.3984375" customWidth="1"/>
    <col min="10" max="10" width="10.5" customWidth="1"/>
    <col min="11" max="11" width="14.296875" customWidth="1"/>
  </cols>
  <sheetData>
    <row r="1" spans="1:11">
      <c r="A1" s="1"/>
      <c r="B1" s="4" t="s">
        <v>29</v>
      </c>
      <c r="C1" s="1"/>
      <c r="D1" s="1"/>
      <c r="E1" s="1"/>
      <c r="F1" s="1"/>
      <c r="G1" s="1"/>
      <c r="H1" s="3"/>
      <c r="I1" s="3"/>
      <c r="J1" s="3"/>
      <c r="K1" s="3"/>
    </row>
    <row r="2" spans="1:11" ht="18.600000000000001" customHeight="1">
      <c r="A2" s="1"/>
      <c r="B2" s="4"/>
      <c r="C2" s="1"/>
      <c r="D2" s="1"/>
      <c r="E2" s="1"/>
      <c r="F2" s="1"/>
      <c r="G2" s="1"/>
      <c r="H2" s="3"/>
      <c r="I2" s="3"/>
      <c r="J2" s="3"/>
      <c r="K2" s="3"/>
    </row>
    <row r="3" spans="1:11" ht="22.2" customHeight="1">
      <c r="A3" s="1"/>
      <c r="B3" s="4" t="s">
        <v>18</v>
      </c>
      <c r="C3" s="1"/>
      <c r="D3" s="1"/>
      <c r="E3" s="1"/>
      <c r="F3" s="1"/>
      <c r="G3" s="1"/>
      <c r="H3" s="3"/>
      <c r="I3" s="3"/>
      <c r="J3" s="3"/>
      <c r="K3" s="3"/>
    </row>
    <row r="4" spans="1:11" ht="46.8" customHeight="1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6" t="s">
        <v>7</v>
      </c>
      <c r="I4" s="16" t="s">
        <v>8</v>
      </c>
      <c r="J4" s="16" t="s">
        <v>9</v>
      </c>
      <c r="K4" s="16" t="s">
        <v>10</v>
      </c>
    </row>
    <row r="5" spans="1:11" ht="181.8" customHeight="1">
      <c r="A5" s="6" t="s">
        <v>11</v>
      </c>
      <c r="B5" s="7" t="s">
        <v>22</v>
      </c>
      <c r="C5" s="6"/>
      <c r="D5" s="6"/>
      <c r="E5" s="6"/>
      <c r="F5" s="6"/>
      <c r="G5" s="6">
        <v>40000</v>
      </c>
      <c r="H5" s="8"/>
      <c r="I5" s="8">
        <f>(G5*H5)</f>
        <v>0</v>
      </c>
      <c r="J5" s="8">
        <f>I5*8%</f>
        <v>0</v>
      </c>
      <c r="K5" s="8">
        <f>I5*1.08</f>
        <v>0</v>
      </c>
    </row>
    <row r="6" spans="1:11" ht="213" customHeight="1">
      <c r="A6" s="6" t="s">
        <v>12</v>
      </c>
      <c r="B6" s="7" t="s">
        <v>23</v>
      </c>
      <c r="C6" s="6"/>
      <c r="D6" s="6"/>
      <c r="E6" s="6"/>
      <c r="F6" s="6"/>
      <c r="G6" s="6">
        <v>56000</v>
      </c>
      <c r="H6" s="8"/>
      <c r="I6" s="8">
        <f>(G6*H6)</f>
        <v>0</v>
      </c>
      <c r="J6" s="8">
        <f>I6*8%</f>
        <v>0</v>
      </c>
      <c r="K6" s="8">
        <f>I6*1.08</f>
        <v>0</v>
      </c>
    </row>
    <row r="7" spans="1:11" ht="285.60000000000002" customHeight="1">
      <c r="A7" s="6" t="s">
        <v>13</v>
      </c>
      <c r="B7" s="7" t="s">
        <v>24</v>
      </c>
      <c r="C7" s="6"/>
      <c r="D7" s="6"/>
      <c r="E7" s="6"/>
      <c r="F7" s="6"/>
      <c r="G7" s="6">
        <v>32000</v>
      </c>
      <c r="H7" s="8"/>
      <c r="I7" s="8">
        <f>(G7*H7)</f>
        <v>0</v>
      </c>
      <c r="J7" s="8">
        <f>I7*8%</f>
        <v>0</v>
      </c>
      <c r="K7" s="8">
        <f>I7*1.08</f>
        <v>0</v>
      </c>
    </row>
    <row r="8" spans="1:11" ht="307.5" customHeight="1">
      <c r="A8" s="6" t="s">
        <v>14</v>
      </c>
      <c r="B8" s="7" t="s">
        <v>25</v>
      </c>
      <c r="C8" s="6"/>
      <c r="D8" s="6"/>
      <c r="E8" s="6"/>
      <c r="F8" s="6"/>
      <c r="G8" s="1">
        <v>6500</v>
      </c>
      <c r="H8" s="8"/>
      <c r="I8" s="8">
        <f>(G8*H8)</f>
        <v>0</v>
      </c>
      <c r="J8" s="8">
        <f>I8*8%</f>
        <v>0</v>
      </c>
      <c r="K8" s="8">
        <f>I8*1.08</f>
        <v>0</v>
      </c>
    </row>
    <row r="9" spans="1:11" ht="328.5" customHeight="1">
      <c r="A9" s="6" t="s">
        <v>15</v>
      </c>
      <c r="B9" s="7" t="s">
        <v>26</v>
      </c>
      <c r="C9" s="6"/>
      <c r="D9" s="6"/>
      <c r="E9" s="6"/>
      <c r="F9" s="6"/>
      <c r="G9" s="6">
        <v>2000</v>
      </c>
      <c r="H9" s="8"/>
      <c r="I9" s="8">
        <f>(G9*H9)</f>
        <v>0</v>
      </c>
      <c r="J9" s="8">
        <f>I9*8%</f>
        <v>0</v>
      </c>
      <c r="K9" s="8">
        <f>I9*1.08</f>
        <v>0</v>
      </c>
    </row>
    <row r="10" spans="1:11">
      <c r="A10" s="1"/>
      <c r="B10" s="2"/>
      <c r="C10" s="1"/>
      <c r="D10" s="1"/>
      <c r="E10" s="1"/>
      <c r="F10" s="1"/>
      <c r="G10" s="1"/>
      <c r="H10" s="5" t="s">
        <v>16</v>
      </c>
      <c r="I10" s="8">
        <f>SUM(I5:I9)</f>
        <v>0</v>
      </c>
      <c r="J10" s="8">
        <f>SUM(J5:J9)</f>
        <v>0</v>
      </c>
      <c r="K10" s="8">
        <f>SUM(K5:K9)</f>
        <v>0</v>
      </c>
    </row>
    <row r="11" spans="1:11">
      <c r="A11" s="1"/>
      <c r="B11" s="2"/>
      <c r="C11" s="1"/>
      <c r="D11" s="1"/>
      <c r="E11" s="1"/>
      <c r="F11" s="1"/>
      <c r="G11" s="1"/>
      <c r="H11" s="3"/>
      <c r="I11" s="3"/>
      <c r="J11" s="3"/>
      <c r="K11" s="3"/>
    </row>
    <row r="12" spans="1:11">
      <c r="A12" s="1"/>
      <c r="B12" s="4" t="s">
        <v>19</v>
      </c>
      <c r="C12" s="1"/>
      <c r="D12" s="1"/>
      <c r="E12" s="1"/>
      <c r="F12" s="1"/>
      <c r="G12" s="1"/>
      <c r="H12" s="3"/>
      <c r="I12" s="3"/>
      <c r="J12" s="3"/>
      <c r="K12" s="3"/>
    </row>
    <row r="13" spans="1:11" ht="36">
      <c r="A13" s="15" t="s">
        <v>0</v>
      </c>
      <c r="B13" s="15" t="s">
        <v>1</v>
      </c>
      <c r="C13" s="15" t="s">
        <v>2</v>
      </c>
      <c r="D13" s="15" t="s">
        <v>3</v>
      </c>
      <c r="E13" s="15" t="s">
        <v>4</v>
      </c>
      <c r="F13" s="15" t="s">
        <v>5</v>
      </c>
      <c r="G13" s="15" t="s">
        <v>6</v>
      </c>
      <c r="H13" s="16" t="s">
        <v>7</v>
      </c>
      <c r="I13" s="16" t="s">
        <v>8</v>
      </c>
      <c r="J13" s="16" t="s">
        <v>9</v>
      </c>
      <c r="K13" s="16" t="s">
        <v>10</v>
      </c>
    </row>
    <row r="14" spans="1:11" ht="91.2">
      <c r="A14" s="6" t="s">
        <v>11</v>
      </c>
      <c r="B14" s="9" t="s">
        <v>17</v>
      </c>
      <c r="C14" s="9"/>
      <c r="D14" s="9"/>
      <c r="E14" s="9"/>
      <c r="F14" s="9"/>
      <c r="G14" s="6">
        <v>1800</v>
      </c>
      <c r="H14" s="8"/>
      <c r="I14" s="8">
        <f>(G14*H14)</f>
        <v>0</v>
      </c>
      <c r="J14" s="8">
        <f>I14*8%</f>
        <v>0</v>
      </c>
      <c r="K14" s="8">
        <f>I14*1.08</f>
        <v>0</v>
      </c>
    </row>
    <row r="15" spans="1:11">
      <c r="A15" s="1"/>
      <c r="B15" s="2"/>
      <c r="C15" s="1"/>
      <c r="D15" s="1"/>
      <c r="E15" s="1"/>
      <c r="F15" s="1"/>
      <c r="G15" s="1"/>
      <c r="H15" s="10" t="s">
        <v>16</v>
      </c>
      <c r="I15" s="8">
        <f>SUM(I14)</f>
        <v>0</v>
      </c>
      <c r="J15" s="8">
        <f>SUM(J14)</f>
        <v>0</v>
      </c>
      <c r="K15" s="8">
        <f>SUM(K14)</f>
        <v>0</v>
      </c>
    </row>
    <row r="16" spans="1:11">
      <c r="A16" s="1"/>
      <c r="B16" s="2"/>
      <c r="C16" s="1"/>
      <c r="D16" s="1"/>
      <c r="E16" s="1"/>
      <c r="F16" s="1"/>
      <c r="G16" s="1"/>
      <c r="H16" s="3"/>
      <c r="I16" s="3"/>
      <c r="J16" s="3"/>
      <c r="K16" s="3"/>
    </row>
    <row r="17" spans="1:11">
      <c r="A17" s="1"/>
      <c r="B17" s="2"/>
      <c r="C17" s="1"/>
      <c r="D17" s="1"/>
      <c r="E17" s="1"/>
      <c r="F17" s="1"/>
      <c r="G17" s="1"/>
      <c r="H17" s="3"/>
      <c r="I17" s="3"/>
      <c r="J17" s="3"/>
      <c r="K17" s="3"/>
    </row>
    <row r="18" spans="1:11">
      <c r="A18" s="1"/>
      <c r="B18" s="4" t="s">
        <v>20</v>
      </c>
      <c r="C18" s="1"/>
      <c r="D18" s="1"/>
      <c r="E18" s="1"/>
      <c r="F18" s="1"/>
      <c r="G18" s="1"/>
      <c r="H18" s="3"/>
      <c r="I18" s="3"/>
      <c r="J18" s="3"/>
      <c r="K18" s="3"/>
    </row>
    <row r="19" spans="1:11" ht="36">
      <c r="A19" s="15" t="s">
        <v>0</v>
      </c>
      <c r="B19" s="15" t="s">
        <v>1</v>
      </c>
      <c r="C19" s="15" t="s">
        <v>2</v>
      </c>
      <c r="D19" s="15" t="s">
        <v>3</v>
      </c>
      <c r="E19" s="15" t="s">
        <v>4</v>
      </c>
      <c r="F19" s="15" t="s">
        <v>5</v>
      </c>
      <c r="G19" s="15" t="s">
        <v>6</v>
      </c>
      <c r="H19" s="16" t="s">
        <v>7</v>
      </c>
      <c r="I19" s="16" t="s">
        <v>8</v>
      </c>
      <c r="J19" s="16" t="s">
        <v>9</v>
      </c>
      <c r="K19" s="16" t="s">
        <v>10</v>
      </c>
    </row>
    <row r="20" spans="1:11" ht="233.4" customHeight="1">
      <c r="A20" s="6" t="s">
        <v>11</v>
      </c>
      <c r="B20" s="7" t="s">
        <v>27</v>
      </c>
      <c r="C20" s="11"/>
      <c r="D20" s="6"/>
      <c r="E20" s="6"/>
      <c r="F20" s="6"/>
      <c r="G20" s="6">
        <v>1800</v>
      </c>
      <c r="H20" s="8"/>
      <c r="I20" s="8">
        <f>G20*H20</f>
        <v>0</v>
      </c>
      <c r="J20" s="8">
        <f>I20*8%</f>
        <v>0</v>
      </c>
      <c r="K20" s="8">
        <f>I20*1.08</f>
        <v>0</v>
      </c>
    </row>
    <row r="21" spans="1:11" ht="258" customHeight="1">
      <c r="A21" s="6" t="s">
        <v>12</v>
      </c>
      <c r="B21" s="7" t="s">
        <v>28</v>
      </c>
      <c r="C21" s="11"/>
      <c r="D21" s="6"/>
      <c r="E21" s="6"/>
      <c r="F21" s="6"/>
      <c r="G21" s="6">
        <v>1800</v>
      </c>
      <c r="H21" s="8"/>
      <c r="I21" s="8">
        <f>(G21*H21)</f>
        <v>0</v>
      </c>
      <c r="J21" s="8">
        <f>I21*8%</f>
        <v>0</v>
      </c>
      <c r="K21" s="8">
        <f>I21*1.08</f>
        <v>0</v>
      </c>
    </row>
    <row r="22" spans="1:11" ht="114">
      <c r="A22" s="6">
        <v>3</v>
      </c>
      <c r="B22" s="7" t="s">
        <v>21</v>
      </c>
      <c r="C22" s="11"/>
      <c r="D22" s="6"/>
      <c r="E22" s="6"/>
      <c r="F22" s="6"/>
      <c r="G22" s="6">
        <v>1800</v>
      </c>
      <c r="H22" s="8"/>
      <c r="I22" s="8">
        <f>(G22*H22)</f>
        <v>0</v>
      </c>
      <c r="J22" s="8">
        <f>I22*8%</f>
        <v>0</v>
      </c>
      <c r="K22" s="8">
        <f>I22*1.08</f>
        <v>0</v>
      </c>
    </row>
    <row r="23" spans="1:11">
      <c r="A23" s="1"/>
      <c r="B23" s="2"/>
      <c r="C23" s="1"/>
      <c r="D23" s="1"/>
      <c r="E23" s="1"/>
      <c r="F23" s="1"/>
      <c r="G23" s="1"/>
      <c r="H23" s="10" t="s">
        <v>16</v>
      </c>
      <c r="I23" s="12">
        <f>SUM(I20:I21)</f>
        <v>0</v>
      </c>
      <c r="J23" s="12">
        <f>SUM(J20:J21)</f>
        <v>0</v>
      </c>
      <c r="K23" s="12">
        <f>SUM(K20:K21)</f>
        <v>0</v>
      </c>
    </row>
    <row r="24" spans="1:11">
      <c r="A24" s="1"/>
      <c r="B24" s="2"/>
      <c r="C24" s="1"/>
      <c r="D24" s="1"/>
      <c r="E24" s="1"/>
      <c r="F24" s="1"/>
      <c r="G24" s="1"/>
      <c r="H24" s="3"/>
      <c r="I24" s="3"/>
      <c r="J24" s="3"/>
      <c r="K24" s="3"/>
    </row>
    <row r="25" spans="1:11">
      <c r="A25" s="1"/>
      <c r="B25" s="2"/>
      <c r="C25" s="1"/>
      <c r="D25" s="1"/>
      <c r="E25" s="1"/>
      <c r="F25" s="1"/>
      <c r="G25" s="1"/>
      <c r="H25" s="3"/>
      <c r="I25" s="3"/>
      <c r="J25" s="3"/>
      <c r="K25" s="3"/>
    </row>
    <row r="26" spans="1:11">
      <c r="I26" s="13">
        <f>I23+I15+I10</f>
        <v>0</v>
      </c>
      <c r="J26" s="14"/>
      <c r="K26" s="13">
        <f>K23+K15+K10</f>
        <v>0</v>
      </c>
    </row>
  </sheetData>
  <pageMargins left="0.7" right="0.7" top="0.75" bottom="0.75" header="0.3" footer="0.3"/>
  <pageSetup paperSize="9" scale="79" fitToHeight="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Eskulap</dc:creator>
  <cp:lastModifiedBy>Małgorzata Krzycka</cp:lastModifiedBy>
  <cp:lastPrinted>2025-02-06T12:41:04Z</cp:lastPrinted>
  <dcterms:created xsi:type="dcterms:W3CDTF">2024-01-17T07:32:59Z</dcterms:created>
  <dcterms:modified xsi:type="dcterms:W3CDTF">2025-02-06T12:41:31Z</dcterms:modified>
</cp:coreProperties>
</file>