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nszw-my.sharepoint.com/personal/i_leska_nszw_pl/Documents/Pulpit/POSTĘPOWANIA 2025/"/>
    </mc:Choice>
  </mc:AlternateContent>
  <xr:revisionPtr revIDLastSave="77" documentId="11_AD4DADEC636C813AC809E48CE89F53A25ADEDD8B" xr6:coauthVersionLast="47" xr6:coauthVersionMax="47" xr10:uidLastSave="{5EEBD82C-EB65-4CEA-95A3-B4187D12C1B2}"/>
  <bookViews>
    <workbookView xWindow="-108" yWindow="-108" windowWidth="23256" windowHeight="1245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E21" i="1"/>
  <c r="G21" i="1" s="1"/>
  <c r="E14" i="1"/>
  <c r="G14" i="1" s="1"/>
  <c r="H14" i="1" s="1"/>
  <c r="E13" i="1"/>
  <c r="E6" i="1"/>
  <c r="G6" i="1" s="1"/>
  <c r="H6" i="1" s="1"/>
  <c r="E5" i="1"/>
  <c r="E15" i="1" l="1"/>
  <c r="E23" i="1"/>
  <c r="H21" i="1"/>
  <c r="G22" i="1"/>
  <c r="H22" i="1" s="1"/>
  <c r="G13" i="1"/>
  <c r="E7" i="1"/>
  <c r="G5" i="1"/>
  <c r="H23" i="1" l="1"/>
  <c r="G23" i="1"/>
  <c r="G15" i="1"/>
  <c r="H13" i="1"/>
  <c r="H15" i="1" s="1"/>
  <c r="G7" i="1"/>
  <c r="H5" i="1"/>
  <c r="H7" i="1" s="1"/>
</calcChain>
</file>

<file path=xl/sharedStrings.xml><?xml version="1.0" encoding="utf-8"?>
<sst xmlns="http://schemas.openxmlformats.org/spreadsheetml/2006/main" count="39" uniqueCount="15">
  <si>
    <t>OPIEKI ADMINISTRACYJNA NAD INFRASTRUKTURĄ IT</t>
  </si>
  <si>
    <t xml:space="preserve">Lp. </t>
  </si>
  <si>
    <t>Usługa</t>
  </si>
  <si>
    <t>Cena jedn. ryczałtowa netto
za 1 m-c [zł]/1 usługę</t>
  </si>
  <si>
    <t>Ilość 
m-cy/usługę</t>
  </si>
  <si>
    <t>Wartość netto
[zł]</t>
  </si>
  <si>
    <t>Vat 
[%]</t>
  </si>
  <si>
    <t>VAT
[zł]</t>
  </si>
  <si>
    <t>Wartość brutto
[zł]</t>
  </si>
  <si>
    <t>opieka administracyjna nad infrastrukturą IT</t>
  </si>
  <si>
    <t>RAZEM</t>
  </si>
  <si>
    <t>Wariant II - umowa na 24 miesiące</t>
  </si>
  <si>
    <t xml:space="preserve">usługa wsparcia z zakresu cyberbezpieczeństwa </t>
  </si>
  <si>
    <t>Wariant I - umowa na 12 miesięcy</t>
  </si>
  <si>
    <t>Wariant II - umowa na 36 miesięcy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</si>
</sst>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4" fontId="1" fillId="2" borderId="1" xfId="0" applyNumberFormat="1" applyFont="1" applyFill="1" applyBorder="1" applyAlignment="1" applyProtection="1">
      <alignment horizontal="right" vertical="center"/>
      <protection locked="0"/>
    </xf>
    <xf numFmtId="4" fontId="0" fillId="0" borderId="1" xfId="0" applyNumberFormat="1" applyBorder="1" applyAlignment="1">
      <alignment horizontal="right" vertical="center"/>
    </xf>
    <xf numFmtId="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wrapText="1"/>
    </xf>
    <xf numFmtId="4" fontId="1" fillId="2" borderId="2" xfId="0" applyNumberFormat="1" applyFont="1" applyFill="1" applyBorder="1" applyAlignment="1" applyProtection="1">
      <alignment horizontal="right" vertical="center"/>
      <protection locked="0"/>
    </xf>
    <xf numFmtId="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4" fontId="0" fillId="0" borderId="2" xfId="0" applyNumberForma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right" vertical="center"/>
    </xf>
  </cellXfs>
  <cellStyles count="1">
    <cellStyle name="Normalny" xfId="0" builtinId="0"/>
  </cellStyles>
  <dxfs count="30">
    <dxf>
      <numFmt numFmtId="4" formatCode="#,##0.00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4" formatCode="#,##0.00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4" formatCode="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alignment horizontal="center" vertical="top" textRotation="0" wrapText="1" indent="0" justifyLastLine="0" shrinkToFit="0" readingOrder="0"/>
      <protection locked="1" hidden="0"/>
    </dxf>
    <dxf>
      <numFmt numFmtId="4" formatCode="#,##0.00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4" formatCode="#,##0.00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4" formatCode="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alignment horizontal="center" vertical="top" textRotation="0" wrapText="1" indent="0" justifyLastLine="0" shrinkToFit="0" readingOrder="0"/>
      <protection locked="1" hidden="0"/>
    </dxf>
    <dxf>
      <numFmt numFmtId="4" formatCode="#,##0.00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4" formatCode="#,##0.00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4" formatCode="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alignment horizontal="center" vertical="top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658B521-FD42-4910-A943-C46D547658DF}" name="Tabela1" displayName="Tabela1" ref="A4:H7" totalsRowShown="0" headerRowDxfId="29" dataDxfId="28">
  <autoFilter ref="A4:H7" xr:uid="{0658B521-FD42-4910-A943-C46D547658DF}"/>
  <tableColumns count="8">
    <tableColumn id="1" xr3:uid="{54D7B59A-71EF-4AA3-9AAA-C5B1C55B34E4}" name="Lp. " dataDxfId="27"/>
    <tableColumn id="2" xr3:uid="{891D8A2F-54F2-48CF-A02C-ADEB74BA131A}" name="Usługa" dataDxfId="26"/>
    <tableColumn id="3" xr3:uid="{F747AF22-F4A8-4E32-9199-485C884183E1}" name="Cena jedn. ryczałtowa netto_x000a_za 1 m-c [zł]/1 usługę" dataDxfId="25"/>
    <tableColumn id="4" xr3:uid="{3408FB59-1EC0-4D18-BA2A-3D241711BD59}" name="Ilość _x000a_m-cy/usługę" dataDxfId="24"/>
    <tableColumn id="5" xr3:uid="{1923DEA9-86AF-46C8-9518-4D68397BA762}" name="Wartość netto_x000a_[zł]" dataDxfId="23"/>
    <tableColumn id="6" xr3:uid="{CBD61B02-F122-4B5B-BC0E-AC2D364F2B91}" name="Vat _x000a_[%]" dataDxfId="22"/>
    <tableColumn id="7" xr3:uid="{B1D441C9-E5BB-4210-9947-CFB8CA008261}" name="VAT_x000a_[zł]" dataDxfId="21"/>
    <tableColumn id="8" xr3:uid="{9E61640B-DD2C-4B4A-8E15-D4C1D6148B23}" name="Wartość brutto_x000a_[zł]" dataDxfId="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1DAE16D-87BA-4AAD-B10B-B9A5FCB60D50}" name="Tabela115" displayName="Tabela115" ref="A12:H15" totalsRowShown="0" headerRowDxfId="19" dataDxfId="18">
  <autoFilter ref="A12:H15" xr:uid="{C1DAE16D-87BA-4AAD-B10B-B9A5FCB60D50}"/>
  <tableColumns count="8">
    <tableColumn id="1" xr3:uid="{AF0392E5-AC0F-4AE1-BCB9-A1188D09AFB6}" name="Lp. " dataDxfId="17"/>
    <tableColumn id="2" xr3:uid="{33676DD4-34D3-4A0F-B01A-D24F6426A2E5}" name="Usługa" dataDxfId="16"/>
    <tableColumn id="3" xr3:uid="{B0572CA6-28B9-4682-A456-75A3A8FBBB12}" name="Cena jedn. ryczałtowa netto_x000a_za 1 m-c [zł]/1 usługę" dataDxfId="15"/>
    <tableColumn id="4" xr3:uid="{66ECC0FA-5D17-4929-846F-020EB2196694}" name="Ilość _x000a_m-cy/usługę" dataDxfId="14"/>
    <tableColumn id="5" xr3:uid="{4216F706-F069-4356-94FD-761A8C165FA4}" name="Wartość netto_x000a_[zł]" dataDxfId="13"/>
    <tableColumn id="6" xr3:uid="{5DE38026-C33A-4D38-AF95-785669C10BC6}" name="Vat _x000a_[%]" dataDxfId="12"/>
    <tableColumn id="7" xr3:uid="{48D9E8AC-E6FE-46A6-91D1-A4207FB51A58}" name="VAT_x000a_[zł]" dataDxfId="11"/>
    <tableColumn id="8" xr3:uid="{D7DAC77D-23EE-41AE-BD64-E26A99741F62}" name="Wartość brutto_x000a_[zł]" dataDxfId="1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FBA0A5A-A0FC-4FB8-A560-83A4793FB914}" name="Tabela116" displayName="Tabela116" ref="A20:H23" totalsRowShown="0" headerRowDxfId="9" dataDxfId="8">
  <autoFilter ref="A20:H23" xr:uid="{8FBA0A5A-A0FC-4FB8-A560-83A4793FB914}"/>
  <tableColumns count="8">
    <tableColumn id="1" xr3:uid="{872ECDC2-6913-49D7-9FE9-77DD62BD7103}" name="Lp. " dataDxfId="7"/>
    <tableColumn id="2" xr3:uid="{220CC6BA-E10D-4849-96F5-79E813986035}" name="Usługa" dataDxfId="6"/>
    <tableColumn id="3" xr3:uid="{05F786A4-0004-4347-B026-777C33B1E010}" name="Cena jedn. ryczałtowa netto_x000a_za 1 m-c [zł]/1 usługę" dataDxfId="5"/>
    <tableColumn id="4" xr3:uid="{236FED41-CD58-4A75-8197-05B0C381DCC2}" name="Ilość _x000a_m-cy/usługę" dataDxfId="4"/>
    <tableColumn id="5" xr3:uid="{E71FB724-0D60-482E-801B-481EFC1F9D7F}" name="Wartość netto_x000a_[zł]" dataDxfId="3"/>
    <tableColumn id="6" xr3:uid="{95FECCA0-3C0E-4FEE-98AE-54F2F1A2C5DE}" name="Vat _x000a_[%]" dataDxfId="2"/>
    <tableColumn id="7" xr3:uid="{E8CC182F-DB5A-47A8-8A27-46AA52A01627}" name="VAT_x000a_[zł]" dataDxfId="1"/>
    <tableColumn id="8" xr3:uid="{8B134ED2-397C-49E5-9139-720E6EF8F6ED}" name="Wartość brutto_x000a_[zł]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topLeftCell="A4" zoomScale="80" zoomScaleNormal="80" workbookViewId="0">
      <selection activeCell="N20" sqref="N20"/>
    </sheetView>
  </sheetViews>
  <sheetFormatPr defaultRowHeight="14.4" x14ac:dyDescent="0.3"/>
  <cols>
    <col min="2" max="2" width="41.88671875" customWidth="1"/>
    <col min="3" max="3" width="19.88671875" customWidth="1"/>
    <col min="4" max="4" width="12" customWidth="1"/>
    <col min="5" max="5" width="12.5546875" customWidth="1"/>
    <col min="7" max="7" width="10.109375" customWidth="1"/>
    <col min="8" max="8" width="22.33203125" customWidth="1"/>
  </cols>
  <sheetData>
    <row r="1" spans="1:8" x14ac:dyDescent="0.3">
      <c r="A1" s="16" t="s">
        <v>13</v>
      </c>
      <c r="B1" s="16"/>
      <c r="C1" s="16"/>
      <c r="D1" s="16"/>
      <c r="E1" s="16"/>
      <c r="F1" s="16"/>
      <c r="G1" s="16"/>
      <c r="H1" s="16"/>
    </row>
    <row r="2" spans="1:8" x14ac:dyDescent="0.3">
      <c r="A2" s="16" t="s">
        <v>0</v>
      </c>
      <c r="B2" s="16"/>
      <c r="C2" s="16"/>
      <c r="D2" s="16"/>
      <c r="E2" s="16"/>
      <c r="F2" s="16"/>
      <c r="G2" s="16"/>
      <c r="H2" s="16"/>
    </row>
    <row r="3" spans="1:8" x14ac:dyDescent="0.3">
      <c r="F3" s="2"/>
    </row>
    <row r="4" spans="1:8" ht="100.8" x14ac:dyDescent="0.3">
      <c r="A4" s="3" t="s">
        <v>1</v>
      </c>
      <c r="B4" s="3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</row>
    <row r="5" spans="1:8" x14ac:dyDescent="0.3">
      <c r="A5" s="5">
        <v>1</v>
      </c>
      <c r="B5" s="6" t="s">
        <v>9</v>
      </c>
      <c r="C5" s="7"/>
      <c r="D5" s="5">
        <v>12</v>
      </c>
      <c r="E5" s="8">
        <f>Tabela1[[#This Row],[Cena jedn. ryczałtowa netto
za 1 m-c '[zł']/1 usługę]]*Tabela1[[#This Row],[Ilość 
m-cy/usługę]]</f>
        <v>0</v>
      </c>
      <c r="F5" s="9">
        <v>0.23</v>
      </c>
      <c r="G5" s="8">
        <f>Tabela1[[#This Row],[Wartość netto
'[zł']]]*Tabela1[[#This Row],[Vat 
'[%']]]</f>
        <v>0</v>
      </c>
      <c r="H5" s="8">
        <f>Tabela1[[#This Row],[Wartość netto
'[zł']]]+G5</f>
        <v>0</v>
      </c>
    </row>
    <row r="6" spans="1:8" x14ac:dyDescent="0.3">
      <c r="A6" s="10">
        <v>2</v>
      </c>
      <c r="B6" s="11" t="s">
        <v>12</v>
      </c>
      <c r="C6" s="12"/>
      <c r="D6" s="10">
        <v>12</v>
      </c>
      <c r="E6" s="8">
        <f>Tabela1[[#This Row],[Cena jedn. ryczałtowa netto
za 1 m-c '[zł']/1 usługę]]*Tabela1[[#This Row],[Ilość 
m-cy/usługę]]</f>
        <v>0</v>
      </c>
      <c r="F6" s="13">
        <v>0.23</v>
      </c>
      <c r="G6" s="8">
        <f>Tabela1[[#This Row],[Wartość netto
'[zł']]]*Tabela1[[#This Row],[Vat 
'[%']]]</f>
        <v>0</v>
      </c>
      <c r="H6" s="8">
        <f>Tabela1[[#This Row],[Wartość netto
'[zł']]]+G6</f>
        <v>0</v>
      </c>
    </row>
    <row r="7" spans="1:8" x14ac:dyDescent="0.3">
      <c r="A7" s="10"/>
      <c r="B7" s="11" t="s">
        <v>10</v>
      </c>
      <c r="C7" s="14"/>
      <c r="D7" s="10"/>
      <c r="E7" s="15">
        <f>SUBTOTAL(109,E5:E6)</f>
        <v>0</v>
      </c>
      <c r="F7" s="10"/>
      <c r="G7" s="15">
        <f>SUBTOTAL(109,G5:G6)</f>
        <v>0</v>
      </c>
      <c r="H7" s="15">
        <f>SUBTOTAL(109,H5:H6)</f>
        <v>0</v>
      </c>
    </row>
    <row r="8" spans="1:8" x14ac:dyDescent="0.3">
      <c r="A8" s="17"/>
      <c r="B8" s="18"/>
      <c r="C8" s="19"/>
      <c r="D8" s="17"/>
      <c r="E8" s="20"/>
      <c r="F8" s="17"/>
      <c r="G8" s="20"/>
      <c r="H8" s="20"/>
    </row>
    <row r="9" spans="1:8" x14ac:dyDescent="0.3">
      <c r="A9" s="16" t="s">
        <v>11</v>
      </c>
      <c r="B9" s="16"/>
      <c r="C9" s="16"/>
      <c r="D9" s="16"/>
      <c r="E9" s="16"/>
      <c r="F9" s="16"/>
      <c r="G9" s="16"/>
      <c r="H9" s="16"/>
    </row>
    <row r="10" spans="1:8" x14ac:dyDescent="0.3">
      <c r="A10" s="16" t="s">
        <v>0</v>
      </c>
      <c r="B10" s="16"/>
      <c r="C10" s="16"/>
      <c r="D10" s="16"/>
      <c r="E10" s="16"/>
      <c r="F10" s="16"/>
      <c r="G10" s="16"/>
      <c r="H10" s="16"/>
    </row>
    <row r="12" spans="1:8" ht="100.8" x14ac:dyDescent="0.3">
      <c r="A12" s="3" t="s">
        <v>1</v>
      </c>
      <c r="B12" s="3" t="s">
        <v>2</v>
      </c>
      <c r="C12" s="4" t="s">
        <v>3</v>
      </c>
      <c r="D12" s="4" t="s">
        <v>4</v>
      </c>
      <c r="E12" s="4" t="s">
        <v>5</v>
      </c>
      <c r="F12" s="4" t="s">
        <v>6</v>
      </c>
      <c r="G12" s="4" t="s">
        <v>7</v>
      </c>
      <c r="H12" s="4" t="s">
        <v>8</v>
      </c>
    </row>
    <row r="13" spans="1:8" x14ac:dyDescent="0.3">
      <c r="A13" s="5">
        <v>1</v>
      </c>
      <c r="B13" s="6" t="s">
        <v>9</v>
      </c>
      <c r="C13" s="7"/>
      <c r="D13" s="5">
        <v>24</v>
      </c>
      <c r="E13" s="8">
        <f>Tabela115[[#This Row],[Cena jedn. ryczałtowa netto
za 1 m-c '[zł']/1 usługę]]*Tabela115[[#This Row],[Ilość 
m-cy/usługę]]</f>
        <v>0</v>
      </c>
      <c r="F13" s="9">
        <v>0.23</v>
      </c>
      <c r="G13" s="8">
        <f>Tabela115[[#This Row],[Wartość netto
'[zł']]]*Tabela115[[#This Row],[Vat 
'[%']]]</f>
        <v>0</v>
      </c>
      <c r="H13" s="8">
        <f>Tabela115[[#This Row],[Wartość netto
'[zł']]]+G13</f>
        <v>0</v>
      </c>
    </row>
    <row r="14" spans="1:8" x14ac:dyDescent="0.3">
      <c r="A14" s="10">
        <v>2</v>
      </c>
      <c r="B14" s="11" t="s">
        <v>12</v>
      </c>
      <c r="C14" s="12"/>
      <c r="D14" s="10">
        <v>24</v>
      </c>
      <c r="E14" s="8">
        <f>Tabela115[[#This Row],[Cena jedn. ryczałtowa netto
za 1 m-c '[zł']/1 usługę]]*Tabela115[[#This Row],[Ilość 
m-cy/usługę]]</f>
        <v>0</v>
      </c>
      <c r="F14" s="13">
        <v>0.23</v>
      </c>
      <c r="G14" s="8">
        <f>Tabela115[[#This Row],[Wartość netto
'[zł']]]*Tabela115[[#This Row],[Vat 
'[%']]]</f>
        <v>0</v>
      </c>
      <c r="H14" s="8">
        <f>Tabela115[[#This Row],[Wartość netto
'[zł']]]+G14</f>
        <v>0</v>
      </c>
    </row>
    <row r="15" spans="1:8" x14ac:dyDescent="0.3">
      <c r="A15" s="10"/>
      <c r="B15" s="11" t="s">
        <v>10</v>
      </c>
      <c r="C15" s="14"/>
      <c r="D15" s="10"/>
      <c r="E15" s="15">
        <f>SUBTOTAL(109,E13:E14)</f>
        <v>0</v>
      </c>
      <c r="F15" s="10"/>
      <c r="G15" s="15">
        <f>SUBTOTAL(109,G13:G14)</f>
        <v>0</v>
      </c>
      <c r="H15" s="15">
        <f>SUBTOTAL(109,H13:H14)</f>
        <v>0</v>
      </c>
    </row>
    <row r="17" spans="1:8" x14ac:dyDescent="0.3">
      <c r="A17" s="16" t="s">
        <v>14</v>
      </c>
      <c r="B17" s="16"/>
      <c r="C17" s="16"/>
      <c r="D17" s="16"/>
      <c r="E17" s="16"/>
      <c r="F17" s="16"/>
      <c r="G17" s="16"/>
      <c r="H17" s="16"/>
    </row>
    <row r="18" spans="1:8" x14ac:dyDescent="0.3">
      <c r="A18" s="16" t="s">
        <v>0</v>
      </c>
      <c r="B18" s="16"/>
      <c r="C18" s="16"/>
      <c r="D18" s="16"/>
      <c r="E18" s="16"/>
      <c r="F18" s="16"/>
      <c r="G18" s="16"/>
      <c r="H18" s="16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ht="100.8" x14ac:dyDescent="0.3">
      <c r="A20" s="3" t="s">
        <v>1</v>
      </c>
      <c r="B20" s="3" t="s">
        <v>2</v>
      </c>
      <c r="C20" s="4" t="s">
        <v>3</v>
      </c>
      <c r="D20" s="4" t="s">
        <v>4</v>
      </c>
      <c r="E20" s="4" t="s">
        <v>5</v>
      </c>
      <c r="F20" s="4" t="s">
        <v>6</v>
      </c>
      <c r="G20" s="4" t="s">
        <v>7</v>
      </c>
      <c r="H20" s="4" t="s">
        <v>8</v>
      </c>
    </row>
    <row r="21" spans="1:8" x14ac:dyDescent="0.3">
      <c r="A21" s="5">
        <v>1</v>
      </c>
      <c r="B21" s="6" t="s">
        <v>9</v>
      </c>
      <c r="C21" s="7"/>
      <c r="D21" s="5">
        <v>36</v>
      </c>
      <c r="E21" s="8">
        <f>Tabela116[[#This Row],[Cena jedn. ryczałtowa netto
za 1 m-c '[zł']/1 usługę]]*Tabela116[[#This Row],[Ilość 
m-cy/usługę]]</f>
        <v>0</v>
      </c>
      <c r="F21" s="9">
        <v>0.23</v>
      </c>
      <c r="G21" s="8">
        <f>Tabela116[[#This Row],[Wartość netto
'[zł']]]*Tabela116[[#This Row],[Vat 
'[%']]]</f>
        <v>0</v>
      </c>
      <c r="H21" s="8">
        <f>Tabela116[[#This Row],[Wartość netto
'[zł']]]+G21</f>
        <v>0</v>
      </c>
    </row>
    <row r="22" spans="1:8" x14ac:dyDescent="0.3">
      <c r="A22" s="10">
        <v>2</v>
      </c>
      <c r="B22" s="11" t="s">
        <v>12</v>
      </c>
      <c r="C22" s="12"/>
      <c r="D22" s="10">
        <v>36</v>
      </c>
      <c r="E22" s="8">
        <f>Tabela116[[#This Row],[Cena jedn. ryczałtowa netto
za 1 m-c '[zł']/1 usługę]]*Tabela116[[#This Row],[Ilość 
m-cy/usługę]]</f>
        <v>0</v>
      </c>
      <c r="F22" s="13">
        <v>0.23</v>
      </c>
      <c r="G22" s="8">
        <f>Tabela116[[#This Row],[Wartość netto
'[zł']]]*Tabela116[[#This Row],[Vat 
'[%']]]</f>
        <v>0</v>
      </c>
      <c r="H22" s="8">
        <f>Tabela116[[#This Row],[Wartość netto
'[zł']]]+G22</f>
        <v>0</v>
      </c>
    </row>
    <row r="23" spans="1:8" x14ac:dyDescent="0.3">
      <c r="A23" s="10"/>
      <c r="B23" s="11" t="s">
        <v>10</v>
      </c>
      <c r="C23" s="14"/>
      <c r="D23" s="10"/>
      <c r="E23" s="15">
        <f>SUBTOTAL(109,E21:E22)</f>
        <v>0</v>
      </c>
      <c r="F23" s="10"/>
      <c r="G23" s="15">
        <f>SUBTOTAL(109,G21:G22)</f>
        <v>0</v>
      </c>
      <c r="H23" s="15">
        <f>SUBTOTAL(109,H21:H22)</f>
        <v>0</v>
      </c>
    </row>
  </sheetData>
  <mergeCells count="6">
    <mergeCell ref="A18:H18"/>
    <mergeCell ref="A17:H17"/>
    <mergeCell ref="A1:H1"/>
    <mergeCell ref="A2:H2"/>
    <mergeCell ref="A9:H9"/>
    <mergeCell ref="A10:H10"/>
  </mergeCells>
  <phoneticPr fontId="3" type="noConversion"/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Łęska</dc:creator>
  <cp:lastModifiedBy>Iwona Łęska</cp:lastModifiedBy>
  <dcterms:created xsi:type="dcterms:W3CDTF">2015-06-05T18:19:34Z</dcterms:created>
  <dcterms:modified xsi:type="dcterms:W3CDTF">2025-03-10T07:44:50Z</dcterms:modified>
</cp:coreProperties>
</file>