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DW-59\Desktop\DW 789 KOZIEGŁOWY\Przetarg - roboty budowlane\Przetarg nr 2\Kosztorysy\Przedmiar\"/>
    </mc:Choice>
  </mc:AlternateContent>
  <bookViews>
    <workbookView xWindow="0" yWindow="0" windowWidth="28800" windowHeight="13545" tabRatio="811"/>
  </bookViews>
  <sheets>
    <sheet name="ZZK" sheetId="38" r:id="rId1"/>
    <sheet name="01.dm00" sheetId="65" r:id="rId2"/>
    <sheet name="02.ki_dr" sheetId="64" r:id="rId3"/>
    <sheet name="03.MD-01" sheetId="37" r:id="rId4"/>
    <sheet name="04.MD-02" sheetId="39" r:id="rId5"/>
    <sheet name="05.PDR-4" sheetId="60" r:id="rId6"/>
    <sheet name="06.EN" sheetId="52" r:id="rId7"/>
    <sheet name="07.TK" sheetId="66" r:id="rId8"/>
    <sheet name="08.W" sheetId="51" r:id="rId9"/>
    <sheet name="09.G" sheetId="47" r:id="rId10"/>
    <sheet name="10.TM" sheetId="49" r:id="rId11"/>
    <sheet name="11.KD" sheetId="48" r:id="rId12"/>
    <sheet name="12.OŚ" sheetId="53" r:id="rId13"/>
    <sheet name="13.M" sheetId="46" r:id="rId14"/>
  </sheets>
  <definedNames>
    <definedName name="_xlnm._FilterDatabase" localSheetId="1" hidden="1">'01.dm00'!$E$2:$E$7</definedName>
    <definedName name="_xlnm._FilterDatabase" localSheetId="2" hidden="1">'02.ki_dr'!$C$2:$C$133</definedName>
    <definedName name="_xlnm._FilterDatabase" localSheetId="3" hidden="1">'03.MD-01'!$E$2:$E$51</definedName>
    <definedName name="_xlnm._FilterDatabase" localSheetId="4" hidden="1">'04.MD-02'!$E$3:$E$90</definedName>
    <definedName name="_xlnm._FilterDatabase" localSheetId="5" hidden="1">'05.PDR-4'!$E$3:$E$43</definedName>
    <definedName name="_xlnm._FilterDatabase" localSheetId="6" hidden="1">'06.EN'!$C$3:$C$48</definedName>
    <definedName name="_xlnm._FilterDatabase" localSheetId="8" hidden="1">'08.W'!$E$3:$E$20</definedName>
    <definedName name="_xlnm._FilterDatabase" localSheetId="9" hidden="1">'09.G'!$E$3:$E$18</definedName>
    <definedName name="_xlnm._FilterDatabase" localSheetId="10" hidden="1">'10.TM'!$E$3:$E$14</definedName>
    <definedName name="_xlnm._FilterDatabase" localSheetId="11" hidden="1">'11.KD'!$E$3:$E$26</definedName>
    <definedName name="_xlnm._FilterDatabase" localSheetId="12" hidden="1">'12.OŚ'!$E$3:$E$42</definedName>
    <definedName name="_xlnm._FilterDatabase" localSheetId="13" hidden="1">'13.M'!$E$3:$E$11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>#REF!</definedName>
    <definedName name="A." localSheetId="2">#REF!</definedName>
    <definedName name="A." localSheetId="3">#REF!</definedName>
    <definedName name="A." localSheetId="4">#REF!</definedName>
    <definedName name="A." localSheetId="5">#REF!</definedName>
    <definedName name="A." localSheetId="6">#REF!</definedName>
    <definedName name="A." localSheetId="8">#REF!</definedName>
    <definedName name="A." localSheetId="9">#REF!</definedName>
    <definedName name="A." localSheetId="10">#REF!</definedName>
    <definedName name="A." localSheetId="11">#REF!</definedName>
    <definedName name="A." localSheetId="12">#REF!</definedName>
    <definedName name="A." localSheetId="13">#REF!</definedName>
    <definedName name="A.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>#REF!</definedName>
    <definedName name="dane" localSheetId="1">#REF!</definedName>
    <definedName name="dane" localSheetId="2">#REF!</definedName>
    <definedName name="dane" localSheetId="3">#REF!</definedName>
    <definedName name="dane" localSheetId="4">#REF!</definedName>
    <definedName name="dane" localSheetId="5">#REF!</definedName>
    <definedName name="dane" localSheetId="6">#REF!</definedName>
    <definedName name="dane" localSheetId="8">#REF!</definedName>
    <definedName name="dane" localSheetId="9">#REF!</definedName>
    <definedName name="dane" localSheetId="10">#REF!</definedName>
    <definedName name="dane" localSheetId="11">#REF!</definedName>
    <definedName name="dane" localSheetId="12">#REF!</definedName>
    <definedName name="dane" localSheetId="13">#REF!</definedName>
    <definedName name="dane">#REF!</definedName>
    <definedName name="dane." localSheetId="2">#REF!</definedName>
    <definedName name="dane." localSheetId="3">#REF!</definedName>
    <definedName name="dane." localSheetId="4">#REF!</definedName>
    <definedName name="dane." localSheetId="5">#REF!</definedName>
    <definedName name="dane." localSheetId="6">#REF!</definedName>
    <definedName name="dane." localSheetId="8">#REF!</definedName>
    <definedName name="dane." localSheetId="9">#REF!</definedName>
    <definedName name="dane." localSheetId="10">#REF!</definedName>
    <definedName name="dane." localSheetId="11">#REF!</definedName>
    <definedName name="dane." localSheetId="12">#REF!</definedName>
    <definedName name="dane." localSheetId="13">#REF!</definedName>
    <definedName name="dane.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>#REF!</definedName>
    <definedName name="kurs">4.2735</definedName>
    <definedName name="_xlnm.Print_Area" localSheetId="1">'01.dm00'!$A$1:$E$7</definedName>
    <definedName name="_xlnm.Print_Area" localSheetId="2">'02.ki_dr'!$A$1:$E$133</definedName>
    <definedName name="_xlnm.Print_Area" localSheetId="3">'03.MD-01'!$A$1:$E$63</definedName>
    <definedName name="_xlnm.Print_Area" localSheetId="4">'04.MD-02'!$A$1:$E$97</definedName>
    <definedName name="_xlnm.Print_Area" localSheetId="5">'05.PDR-4'!$A$1:$E$49</definedName>
    <definedName name="_xlnm.Print_Area" localSheetId="6">'06.EN'!$A$1:$E$80</definedName>
    <definedName name="_xlnm.Print_Area" localSheetId="8">'08.W'!$A$1:$E$20</definedName>
    <definedName name="_xlnm.Print_Area" localSheetId="9">'09.G'!$A$1:$E$18</definedName>
    <definedName name="_xlnm.Print_Area" localSheetId="10">'10.TM'!$A$1:$E$14</definedName>
    <definedName name="_xlnm.Print_Area" localSheetId="11">'11.KD'!$A$1:$E$26</definedName>
    <definedName name="_xlnm.Print_Area" localSheetId="12">'12.OŚ'!$A$1:$E$49</definedName>
    <definedName name="_xlnm.Print_Area" localSheetId="13">'13.M'!$A$1:$E$11</definedName>
    <definedName name="_xlnm.Print_Area" localSheetId="0">ZZK!$A$1:$B$19</definedName>
    <definedName name="SUM_K1" localSheetId="1">#REF!</definedName>
    <definedName name="SUM_K1" localSheetId="2">#REF!</definedName>
    <definedName name="SUM_K1" localSheetId="3">#REF!</definedName>
    <definedName name="SUM_K1" localSheetId="4">#REF!</definedName>
    <definedName name="SUM_K1" localSheetId="5">#REF!</definedName>
    <definedName name="SUM_K1" localSheetId="6">#REF!</definedName>
    <definedName name="SUM_K1" localSheetId="8">#REF!</definedName>
    <definedName name="SUM_K1" localSheetId="9">#REF!</definedName>
    <definedName name="SUM_K1" localSheetId="10">#REF!</definedName>
    <definedName name="SUM_K1" localSheetId="11">#REF!</definedName>
    <definedName name="SUM_K1" localSheetId="12">#REF!</definedName>
    <definedName name="SUM_K1" localSheetId="13">#REF!</definedName>
    <definedName name="SUM_K1">#REF!</definedName>
    <definedName name="SUM_K10" localSheetId="1">#REF!</definedName>
    <definedName name="SUM_K10" localSheetId="2">#REF!</definedName>
    <definedName name="SUM_K10" localSheetId="3">#REF!</definedName>
    <definedName name="SUM_K10" localSheetId="4">#REF!</definedName>
    <definedName name="SUM_K10" localSheetId="5">#REF!</definedName>
    <definedName name="SUM_K10" localSheetId="6">#REF!</definedName>
    <definedName name="SUM_K10" localSheetId="8">#REF!</definedName>
    <definedName name="SUM_K10" localSheetId="9">#REF!</definedName>
    <definedName name="SUM_K10" localSheetId="10">#REF!</definedName>
    <definedName name="SUM_K10" localSheetId="11">#REF!</definedName>
    <definedName name="SUM_K10" localSheetId="12">#REF!</definedName>
    <definedName name="SUM_K10" localSheetId="13">#REF!</definedName>
    <definedName name="SUM_K10">#REF!</definedName>
    <definedName name="SUM_K11" localSheetId="1">#REF!</definedName>
    <definedName name="SUM_K11" localSheetId="2">#REF!</definedName>
    <definedName name="SUM_K11" localSheetId="3">#REF!</definedName>
    <definedName name="SUM_K11" localSheetId="4">#REF!</definedName>
    <definedName name="SUM_K11" localSheetId="5">#REF!</definedName>
    <definedName name="SUM_K11" localSheetId="6">#REF!</definedName>
    <definedName name="SUM_K11" localSheetId="8">#REF!</definedName>
    <definedName name="SUM_K11" localSheetId="9">#REF!</definedName>
    <definedName name="SUM_K11" localSheetId="10">#REF!</definedName>
    <definedName name="SUM_K11" localSheetId="11">#REF!</definedName>
    <definedName name="SUM_K11" localSheetId="12">#REF!</definedName>
    <definedName name="SUM_K11" localSheetId="13">#REF!</definedName>
    <definedName name="SUM_K11">#REF!</definedName>
    <definedName name="SUM_K12" localSheetId="1">#REF!</definedName>
    <definedName name="SUM_K12" localSheetId="2">#REF!</definedName>
    <definedName name="SUM_K12" localSheetId="3">#REF!</definedName>
    <definedName name="SUM_K12" localSheetId="4">#REF!</definedName>
    <definedName name="SUM_K12" localSheetId="5">#REF!</definedName>
    <definedName name="SUM_K12" localSheetId="6">#REF!</definedName>
    <definedName name="SUM_K12" localSheetId="8">#REF!</definedName>
    <definedName name="SUM_K12" localSheetId="9">#REF!</definedName>
    <definedName name="SUM_K12" localSheetId="10">#REF!</definedName>
    <definedName name="SUM_K12" localSheetId="11">#REF!</definedName>
    <definedName name="SUM_K12" localSheetId="12">#REF!</definedName>
    <definedName name="SUM_K12" localSheetId="13">#REF!</definedName>
    <definedName name="SUM_K12">#REF!</definedName>
    <definedName name="SUM_K13" localSheetId="1">#REF!</definedName>
    <definedName name="SUM_K13" localSheetId="2">#REF!</definedName>
    <definedName name="SUM_K13" localSheetId="3">#REF!</definedName>
    <definedName name="SUM_K13" localSheetId="4">#REF!</definedName>
    <definedName name="SUM_K13" localSheetId="5">#REF!</definedName>
    <definedName name="SUM_K13" localSheetId="6">#REF!</definedName>
    <definedName name="SUM_K13" localSheetId="8">#REF!</definedName>
    <definedName name="SUM_K13" localSheetId="9">#REF!</definedName>
    <definedName name="SUM_K13" localSheetId="10">#REF!</definedName>
    <definedName name="SUM_K13" localSheetId="11">#REF!</definedName>
    <definedName name="SUM_K13" localSheetId="12">#REF!</definedName>
    <definedName name="SUM_K13" localSheetId="13">#REF!</definedName>
    <definedName name="SUM_K13">#REF!</definedName>
    <definedName name="SUM_K14" localSheetId="1">#REF!</definedName>
    <definedName name="SUM_K14" localSheetId="2">#REF!</definedName>
    <definedName name="SUM_K14" localSheetId="3">#REF!</definedName>
    <definedName name="SUM_K14" localSheetId="4">#REF!</definedName>
    <definedName name="SUM_K14" localSheetId="5">#REF!</definedName>
    <definedName name="SUM_K14" localSheetId="6">#REF!</definedName>
    <definedName name="SUM_K14" localSheetId="8">#REF!</definedName>
    <definedName name="SUM_K14" localSheetId="9">#REF!</definedName>
    <definedName name="SUM_K14" localSheetId="10">#REF!</definedName>
    <definedName name="SUM_K14" localSheetId="11">#REF!</definedName>
    <definedName name="SUM_K14" localSheetId="12">#REF!</definedName>
    <definedName name="SUM_K14" localSheetId="13">#REF!</definedName>
    <definedName name="SUM_K14">#REF!</definedName>
    <definedName name="SUM_K15" localSheetId="1">#REF!</definedName>
    <definedName name="SUM_K15" localSheetId="2">#REF!</definedName>
    <definedName name="SUM_K15" localSheetId="3">#REF!</definedName>
    <definedName name="SUM_K15" localSheetId="4">#REF!</definedName>
    <definedName name="SUM_K15" localSheetId="5">#REF!</definedName>
    <definedName name="SUM_K15" localSheetId="6">#REF!</definedName>
    <definedName name="SUM_K15" localSheetId="8">#REF!</definedName>
    <definedName name="SUM_K15" localSheetId="9">#REF!</definedName>
    <definedName name="SUM_K15" localSheetId="10">#REF!</definedName>
    <definedName name="SUM_K15" localSheetId="11">#REF!</definedName>
    <definedName name="SUM_K15" localSheetId="12">#REF!</definedName>
    <definedName name="SUM_K15" localSheetId="13">#REF!</definedName>
    <definedName name="SUM_K15">#REF!</definedName>
    <definedName name="SUM_K16" localSheetId="1">#REF!</definedName>
    <definedName name="SUM_K16" localSheetId="2">#REF!</definedName>
    <definedName name="SUM_K16" localSheetId="3">#REF!</definedName>
    <definedName name="SUM_K16" localSheetId="4">#REF!</definedName>
    <definedName name="SUM_K16" localSheetId="5">#REF!</definedName>
    <definedName name="SUM_K16" localSheetId="6">#REF!</definedName>
    <definedName name="SUM_K16" localSheetId="8">#REF!</definedName>
    <definedName name="SUM_K16" localSheetId="9">#REF!</definedName>
    <definedName name="SUM_K16" localSheetId="10">#REF!</definedName>
    <definedName name="SUM_K16" localSheetId="11">#REF!</definedName>
    <definedName name="SUM_K16" localSheetId="12">#REF!</definedName>
    <definedName name="SUM_K16" localSheetId="13">#REF!</definedName>
    <definedName name="SUM_K16">#REF!</definedName>
    <definedName name="SUM_K17" localSheetId="1">#REF!</definedName>
    <definedName name="SUM_K17" localSheetId="2">#REF!</definedName>
    <definedName name="SUM_K17" localSheetId="3">#REF!</definedName>
    <definedName name="SUM_K17" localSheetId="4">#REF!</definedName>
    <definedName name="SUM_K17" localSheetId="5">#REF!</definedName>
    <definedName name="SUM_K17" localSheetId="6">#REF!</definedName>
    <definedName name="SUM_K17" localSheetId="8">#REF!</definedName>
    <definedName name="SUM_K17" localSheetId="9">#REF!</definedName>
    <definedName name="SUM_K17" localSheetId="10">#REF!</definedName>
    <definedName name="SUM_K17" localSheetId="11">#REF!</definedName>
    <definedName name="SUM_K17" localSheetId="12">#REF!</definedName>
    <definedName name="SUM_K17" localSheetId="13">#REF!</definedName>
    <definedName name="SUM_K17">#REF!</definedName>
    <definedName name="SUM_K18" localSheetId="1">#REF!</definedName>
    <definedName name="SUM_K18" localSheetId="2">#REF!</definedName>
    <definedName name="SUM_K18" localSheetId="3">#REF!</definedName>
    <definedName name="SUM_K18" localSheetId="4">#REF!</definedName>
    <definedName name="SUM_K18" localSheetId="5">#REF!</definedName>
    <definedName name="SUM_K18" localSheetId="6">#REF!</definedName>
    <definedName name="SUM_K18" localSheetId="8">#REF!</definedName>
    <definedName name="SUM_K18" localSheetId="9">#REF!</definedName>
    <definedName name="SUM_K18" localSheetId="10">#REF!</definedName>
    <definedName name="SUM_K18" localSheetId="11">#REF!</definedName>
    <definedName name="SUM_K18" localSheetId="12">#REF!</definedName>
    <definedName name="SUM_K18" localSheetId="13">#REF!</definedName>
    <definedName name="SUM_K18">#REF!</definedName>
    <definedName name="SUM_K19" localSheetId="1">#REF!</definedName>
    <definedName name="SUM_K19" localSheetId="2">#REF!</definedName>
    <definedName name="SUM_K19" localSheetId="3">#REF!</definedName>
    <definedName name="SUM_K19" localSheetId="4">#REF!</definedName>
    <definedName name="SUM_K19" localSheetId="5">#REF!</definedName>
    <definedName name="SUM_K19" localSheetId="6">#REF!</definedName>
    <definedName name="SUM_K19" localSheetId="8">#REF!</definedName>
    <definedName name="SUM_K19" localSheetId="9">#REF!</definedName>
    <definedName name="SUM_K19" localSheetId="10">#REF!</definedName>
    <definedName name="SUM_K19" localSheetId="11">#REF!</definedName>
    <definedName name="SUM_K19" localSheetId="12">#REF!</definedName>
    <definedName name="SUM_K19" localSheetId="13">#REF!</definedName>
    <definedName name="SUM_K19">#REF!</definedName>
    <definedName name="SUM_K2" localSheetId="1">#REF!</definedName>
    <definedName name="SUM_K2" localSheetId="2">#REF!</definedName>
    <definedName name="SUM_K2" localSheetId="3">#REF!</definedName>
    <definedName name="SUM_K2" localSheetId="4">#REF!</definedName>
    <definedName name="SUM_K2" localSheetId="5">#REF!</definedName>
    <definedName name="SUM_K2" localSheetId="6">#REF!</definedName>
    <definedName name="SUM_K2" localSheetId="8">#REF!</definedName>
    <definedName name="SUM_K2" localSheetId="9">#REF!</definedName>
    <definedName name="SUM_K2" localSheetId="10">#REF!</definedName>
    <definedName name="SUM_K2" localSheetId="11">#REF!</definedName>
    <definedName name="SUM_K2" localSheetId="12">#REF!</definedName>
    <definedName name="SUM_K2" localSheetId="13">#REF!</definedName>
    <definedName name="SUM_K2">#REF!</definedName>
    <definedName name="SUM_K20" localSheetId="1">#REF!</definedName>
    <definedName name="SUM_K20" localSheetId="2">#REF!</definedName>
    <definedName name="SUM_K20" localSheetId="3">#REF!</definedName>
    <definedName name="SUM_K20" localSheetId="4">#REF!</definedName>
    <definedName name="SUM_K20" localSheetId="5">#REF!</definedName>
    <definedName name="SUM_K20" localSheetId="6">#REF!</definedName>
    <definedName name="SUM_K20" localSheetId="8">#REF!</definedName>
    <definedName name="SUM_K20" localSheetId="9">#REF!</definedName>
    <definedName name="SUM_K20" localSheetId="10">#REF!</definedName>
    <definedName name="SUM_K20" localSheetId="11">#REF!</definedName>
    <definedName name="SUM_K20" localSheetId="12">#REF!</definedName>
    <definedName name="SUM_K20" localSheetId="13">#REF!</definedName>
    <definedName name="SUM_K20">#REF!</definedName>
    <definedName name="SUM_K21" localSheetId="1">#REF!</definedName>
    <definedName name="SUM_K21" localSheetId="2">#REF!</definedName>
    <definedName name="SUM_K21" localSheetId="3">#REF!</definedName>
    <definedName name="SUM_K21" localSheetId="4">#REF!</definedName>
    <definedName name="SUM_K21" localSheetId="5">#REF!</definedName>
    <definedName name="SUM_K21" localSheetId="6">#REF!</definedName>
    <definedName name="SUM_K21" localSheetId="8">#REF!</definedName>
    <definedName name="SUM_K21" localSheetId="9">#REF!</definedName>
    <definedName name="SUM_K21" localSheetId="10">#REF!</definedName>
    <definedName name="SUM_K21" localSheetId="11">#REF!</definedName>
    <definedName name="SUM_K21" localSheetId="12">#REF!</definedName>
    <definedName name="SUM_K21" localSheetId="13">#REF!</definedName>
    <definedName name="SUM_K21">#REF!</definedName>
    <definedName name="SUM_K22" localSheetId="1">#REF!</definedName>
    <definedName name="SUM_K22" localSheetId="2">#REF!</definedName>
    <definedName name="SUM_K22" localSheetId="3">#REF!</definedName>
    <definedName name="SUM_K22" localSheetId="4">#REF!</definedName>
    <definedName name="SUM_K22" localSheetId="5">#REF!</definedName>
    <definedName name="SUM_K22" localSheetId="6">#REF!</definedName>
    <definedName name="SUM_K22" localSheetId="8">#REF!</definedName>
    <definedName name="SUM_K22" localSheetId="9">#REF!</definedName>
    <definedName name="SUM_K22" localSheetId="10">#REF!</definedName>
    <definedName name="SUM_K22" localSheetId="11">#REF!</definedName>
    <definedName name="SUM_K22" localSheetId="12">#REF!</definedName>
    <definedName name="SUM_K22" localSheetId="13">#REF!</definedName>
    <definedName name="SUM_K22">#REF!</definedName>
    <definedName name="SUM_K23" localSheetId="1">#REF!</definedName>
    <definedName name="SUM_K23" localSheetId="2">#REF!</definedName>
    <definedName name="SUM_K23" localSheetId="3">#REF!</definedName>
    <definedName name="SUM_K23" localSheetId="4">#REF!</definedName>
    <definedName name="SUM_K23" localSheetId="5">#REF!</definedName>
    <definedName name="SUM_K23" localSheetId="6">#REF!</definedName>
    <definedName name="SUM_K23" localSheetId="8">#REF!</definedName>
    <definedName name="SUM_K23" localSheetId="9">#REF!</definedName>
    <definedName name="SUM_K23" localSheetId="10">#REF!</definedName>
    <definedName name="SUM_K23" localSheetId="11">#REF!</definedName>
    <definedName name="SUM_K23" localSheetId="12">#REF!</definedName>
    <definedName name="SUM_K23" localSheetId="13">#REF!</definedName>
    <definedName name="SUM_K23">#REF!</definedName>
    <definedName name="SUM_K3" localSheetId="1">#REF!</definedName>
    <definedName name="SUM_K3" localSheetId="2">#REF!</definedName>
    <definedName name="SUM_K3" localSheetId="3">#REF!</definedName>
    <definedName name="SUM_K3" localSheetId="4">#REF!</definedName>
    <definedName name="SUM_K3" localSheetId="5">#REF!</definedName>
    <definedName name="SUM_K3" localSheetId="6">#REF!</definedName>
    <definedName name="SUM_K3" localSheetId="8">#REF!</definedName>
    <definedName name="SUM_K3" localSheetId="9">#REF!</definedName>
    <definedName name="SUM_K3" localSheetId="10">#REF!</definedName>
    <definedName name="SUM_K3" localSheetId="11">#REF!</definedName>
    <definedName name="SUM_K3" localSheetId="12">#REF!</definedName>
    <definedName name="SUM_K3" localSheetId="13">#REF!</definedName>
    <definedName name="SUM_K3">#REF!</definedName>
    <definedName name="SUM_K4" localSheetId="1">#REF!</definedName>
    <definedName name="SUM_K4" localSheetId="2">#REF!</definedName>
    <definedName name="SUM_K4" localSheetId="3">#REF!</definedName>
    <definedName name="SUM_K4" localSheetId="4">#REF!</definedName>
    <definedName name="SUM_K4" localSheetId="5">#REF!</definedName>
    <definedName name="SUM_K4" localSheetId="6">#REF!</definedName>
    <definedName name="SUM_K4" localSheetId="8">#REF!</definedName>
    <definedName name="SUM_K4" localSheetId="9">#REF!</definedName>
    <definedName name="SUM_K4" localSheetId="10">#REF!</definedName>
    <definedName name="SUM_K4" localSheetId="11">#REF!</definedName>
    <definedName name="SUM_K4" localSheetId="12">#REF!</definedName>
    <definedName name="SUM_K4" localSheetId="13">#REF!</definedName>
    <definedName name="SUM_K4">#REF!</definedName>
    <definedName name="SUM_K5" localSheetId="1">#REF!</definedName>
    <definedName name="SUM_K5" localSheetId="2">#REF!</definedName>
    <definedName name="SUM_K5" localSheetId="3">#REF!</definedName>
    <definedName name="SUM_K5" localSheetId="4">#REF!</definedName>
    <definedName name="SUM_K5" localSheetId="5">#REF!</definedName>
    <definedName name="SUM_K5" localSheetId="6">#REF!</definedName>
    <definedName name="SUM_K5" localSheetId="8">#REF!</definedName>
    <definedName name="SUM_K5" localSheetId="9">#REF!</definedName>
    <definedName name="SUM_K5" localSheetId="10">#REF!</definedName>
    <definedName name="SUM_K5" localSheetId="11">#REF!</definedName>
    <definedName name="SUM_K5" localSheetId="12">#REF!</definedName>
    <definedName name="SUM_K5" localSheetId="13">#REF!</definedName>
    <definedName name="SUM_K5">#REF!</definedName>
    <definedName name="SUM_K6" localSheetId="1">#REF!</definedName>
    <definedName name="SUM_K6" localSheetId="2">#REF!</definedName>
    <definedName name="SUM_K6" localSheetId="3">#REF!</definedName>
    <definedName name="SUM_K6" localSheetId="4">#REF!</definedName>
    <definedName name="SUM_K6" localSheetId="5">#REF!</definedName>
    <definedName name="SUM_K6" localSheetId="6">#REF!</definedName>
    <definedName name="SUM_K6" localSheetId="8">#REF!</definedName>
    <definedName name="SUM_K6" localSheetId="9">#REF!</definedName>
    <definedName name="SUM_K6" localSheetId="10">#REF!</definedName>
    <definedName name="SUM_K6" localSheetId="11">#REF!</definedName>
    <definedName name="SUM_K6" localSheetId="12">#REF!</definedName>
    <definedName name="SUM_K6" localSheetId="13">#REF!</definedName>
    <definedName name="SUM_K6">#REF!</definedName>
    <definedName name="SUM_K7" localSheetId="1">#REF!</definedName>
    <definedName name="SUM_K7" localSheetId="2">#REF!</definedName>
    <definedName name="SUM_K7" localSheetId="3">#REF!</definedName>
    <definedName name="SUM_K7" localSheetId="4">#REF!</definedName>
    <definedName name="SUM_K7" localSheetId="5">#REF!</definedName>
    <definedName name="SUM_K7" localSheetId="6">#REF!</definedName>
    <definedName name="SUM_K7" localSheetId="8">#REF!</definedName>
    <definedName name="SUM_K7" localSheetId="9">#REF!</definedName>
    <definedName name="SUM_K7" localSheetId="10">#REF!</definedName>
    <definedName name="SUM_K7" localSheetId="11">#REF!</definedName>
    <definedName name="SUM_K7" localSheetId="12">#REF!</definedName>
    <definedName name="SUM_K7" localSheetId="13">#REF!</definedName>
    <definedName name="SUM_K7">#REF!</definedName>
    <definedName name="SUM_K8" localSheetId="1">#REF!</definedName>
    <definedName name="SUM_K8" localSheetId="2">#REF!</definedName>
    <definedName name="SUM_K8" localSheetId="3">#REF!</definedName>
    <definedName name="SUM_K8" localSheetId="4">#REF!</definedName>
    <definedName name="SUM_K8" localSheetId="5">#REF!</definedName>
    <definedName name="SUM_K8" localSheetId="6">#REF!</definedName>
    <definedName name="SUM_K8" localSheetId="8">#REF!</definedName>
    <definedName name="SUM_K8" localSheetId="9">#REF!</definedName>
    <definedName name="SUM_K8" localSheetId="10">#REF!</definedName>
    <definedName name="SUM_K8" localSheetId="11">#REF!</definedName>
    <definedName name="SUM_K8" localSheetId="12">#REF!</definedName>
    <definedName name="SUM_K8" localSheetId="13">#REF!</definedName>
    <definedName name="SUM_K8">#REF!</definedName>
    <definedName name="SUM_K9" localSheetId="1">#REF!</definedName>
    <definedName name="SUM_K9" localSheetId="2">#REF!</definedName>
    <definedName name="SUM_K9" localSheetId="3">#REF!</definedName>
    <definedName name="SUM_K9" localSheetId="4">#REF!</definedName>
    <definedName name="SUM_K9" localSheetId="5">#REF!</definedName>
    <definedName name="SUM_K9" localSheetId="6">#REF!</definedName>
    <definedName name="SUM_K9" localSheetId="8">#REF!</definedName>
    <definedName name="SUM_K9" localSheetId="9">#REF!</definedName>
    <definedName name="SUM_K9" localSheetId="10">#REF!</definedName>
    <definedName name="SUM_K9" localSheetId="11">#REF!</definedName>
    <definedName name="SUM_K9" localSheetId="12">#REF!</definedName>
    <definedName name="SUM_K9" localSheetId="13">#REF!</definedName>
    <definedName name="SUM_K9">#REF!</definedName>
    <definedName name="_xlnm.Print_Titles" localSheetId="1">'01.dm00'!$3:$5</definedName>
    <definedName name="_xlnm.Print_Titles" localSheetId="2">'02.ki_dr'!$3:$5</definedName>
    <definedName name="_xlnm.Print_Titles" localSheetId="3">'03.MD-01'!$3:$5</definedName>
    <definedName name="_xlnm.Print_Titles" localSheetId="4">'04.MD-02'!$4:$5</definedName>
    <definedName name="_xlnm.Print_Titles" localSheetId="5">'05.PDR-4'!$4:$5</definedName>
    <definedName name="_xlnm.Print_Titles" localSheetId="6">'06.EN'!$4:$5</definedName>
    <definedName name="_xlnm.Print_Titles" localSheetId="8">'08.W'!$4:$5</definedName>
    <definedName name="_xlnm.Print_Titles" localSheetId="9">'09.G'!$4:$5</definedName>
    <definedName name="_xlnm.Print_Titles" localSheetId="10">'10.TM'!$4:$5</definedName>
    <definedName name="_xlnm.Print_Titles" localSheetId="11">'11.KD'!$4:$5</definedName>
    <definedName name="_xlnm.Print_Titles" localSheetId="12">'12.OŚ'!$4:$5</definedName>
    <definedName name="_xlnm.Print_Titles" localSheetId="13">'13.M'!$4:$5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64" l="1"/>
  <c r="E40" i="64" l="1"/>
  <c r="A8" i="66" l="1"/>
  <c r="A9" i="66" s="1"/>
  <c r="A10" i="66" s="1"/>
  <c r="A11" i="66" s="1"/>
  <c r="A12" i="66" s="1"/>
  <c r="A13" i="66" s="1"/>
  <c r="A14" i="66" s="1"/>
  <c r="A17" i="66" s="1"/>
  <c r="A18" i="66" s="1"/>
  <c r="A19" i="66" s="1"/>
  <c r="A20" i="66" s="1"/>
  <c r="A21" i="66" s="1"/>
  <c r="A22" i="66" s="1"/>
  <c r="A23" i="66" s="1"/>
  <c r="A24" i="66" s="1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3" i="66" s="1"/>
  <c r="A44" i="66" s="1"/>
  <c r="A45" i="66" s="1"/>
  <c r="A46" i="66" s="1"/>
  <c r="A49" i="66" s="1"/>
  <c r="A50" i="66" s="1"/>
  <c r="A51" i="66" s="1"/>
  <c r="A52" i="66" s="1"/>
  <c r="A53" i="66" s="1"/>
  <c r="A7" i="52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24" i="52" s="1"/>
  <c r="A25" i="52" s="1"/>
  <c r="A26" i="52" s="1"/>
  <c r="A27" i="52" s="1"/>
  <c r="A28" i="52" s="1"/>
  <c r="A29" i="52" s="1"/>
  <c r="A30" i="52" s="1"/>
  <c r="A31" i="52" s="1"/>
  <c r="A34" i="52" s="1"/>
  <c r="A35" i="52" s="1"/>
  <c r="A36" i="52" s="1"/>
  <c r="A37" i="52" s="1"/>
  <c r="A38" i="52" s="1"/>
  <c r="A39" i="52" s="1"/>
  <c r="A42" i="52" s="1"/>
  <c r="A43" i="52" s="1"/>
  <c r="A44" i="52" s="1"/>
  <c r="A45" i="52" s="1"/>
  <c r="A46" i="52" s="1"/>
  <c r="A51" i="52" s="1"/>
  <c r="A52" i="52" s="1"/>
  <c r="A53" i="52" s="1"/>
  <c r="A58" i="52" s="1"/>
  <c r="A59" i="52" s="1"/>
  <c r="A62" i="52" s="1"/>
  <c r="A63" i="52" s="1"/>
  <c r="A64" i="52" s="1"/>
  <c r="A65" i="52" s="1"/>
  <c r="A66" i="52" s="1"/>
  <c r="A67" i="52" s="1"/>
  <c r="A68" i="52" s="1"/>
  <c r="A72" i="52" s="1"/>
  <c r="A73" i="52" s="1"/>
  <c r="A74" i="52" s="1"/>
  <c r="A75" i="52" s="1"/>
  <c r="A76" i="52" s="1"/>
  <c r="A77" i="52" s="1"/>
  <c r="A7" i="53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3" i="53"/>
  <c r="A24" i="53" s="1"/>
  <c r="A25" i="53" s="1"/>
  <c r="A26" i="53" s="1"/>
  <c r="A27" i="53" s="1"/>
  <c r="A28" i="53" s="1"/>
  <c r="A29" i="53" s="1"/>
  <c r="A30" i="53" s="1"/>
  <c r="A33" i="53"/>
  <c r="A34" i="53" s="1"/>
  <c r="A35" i="53" s="1"/>
  <c r="A36" i="53" s="1"/>
  <c r="A37" i="53" s="1"/>
  <c r="A38" i="53" s="1"/>
  <c r="A39" i="53" s="1"/>
  <c r="A42" i="53"/>
  <c r="A43" i="53" s="1"/>
  <c r="A44" i="53" s="1"/>
  <c r="A45" i="53" s="1"/>
  <c r="A46" i="53" s="1"/>
  <c r="A47" i="53" s="1"/>
  <c r="A48" i="53" s="1"/>
  <c r="A49" i="53" s="1"/>
  <c r="E90" i="64" l="1"/>
  <c r="E33" i="64" l="1"/>
  <c r="A7" i="64" l="1"/>
  <c r="A8" i="64" s="1"/>
  <c r="A9" i="64" s="1"/>
  <c r="A10" i="64" s="1"/>
  <c r="A11" i="64" s="1"/>
  <c r="A12" i="64" s="1"/>
  <c r="A13" i="64" s="1"/>
  <c r="A14" i="64" s="1"/>
  <c r="A15" i="64" s="1"/>
  <c r="A16" i="64" l="1"/>
  <c r="A17" i="64" s="1"/>
  <c r="A18" i="64" s="1"/>
  <c r="A19" i="64" l="1"/>
  <c r="A20" i="64" s="1"/>
  <c r="A21" i="64" s="1"/>
  <c r="A22" i="64" s="1"/>
  <c r="A23" i="64" s="1"/>
  <c r="A7" i="65"/>
  <c r="A24" i="64" l="1"/>
  <c r="A25" i="64" s="1"/>
  <c r="A26" i="64" s="1"/>
  <c r="A27" i="64" s="1"/>
  <c r="A28" i="64" s="1"/>
  <c r="E49" i="60"/>
  <c r="E32" i="60"/>
  <c r="A7" i="60"/>
  <c r="A8" i="60" s="1"/>
  <c r="A9" i="60" s="1"/>
  <c r="A10" i="60" s="1"/>
  <c r="A11" i="60" s="1"/>
  <c r="A12" i="60" s="1"/>
  <c r="A13" i="60" s="1"/>
  <c r="A14" i="60" s="1"/>
  <c r="A15" i="60" s="1"/>
  <c r="E48" i="39"/>
  <c r="E43" i="39"/>
  <c r="E19" i="39"/>
  <c r="A29" i="64" l="1"/>
  <c r="A30" i="64" s="1"/>
  <c r="A31" i="64" s="1"/>
  <c r="A16" i="60"/>
  <c r="A17" i="60" s="1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A41" i="60" s="1"/>
  <c r="A42" i="60" s="1"/>
  <c r="A43" i="60" s="1"/>
  <c r="A44" i="60" s="1"/>
  <c r="A45" i="60" s="1"/>
  <c r="A46" i="60" s="1"/>
  <c r="A47" i="60" s="1"/>
  <c r="A48" i="60" s="1"/>
  <c r="A49" i="60" s="1"/>
  <c r="A32" i="64" l="1"/>
  <c r="A33" i="64" s="1"/>
  <c r="A34" i="64" s="1"/>
  <c r="A35" i="64" s="1"/>
  <c r="A8" i="46"/>
  <c r="A9" i="46" s="1"/>
  <c r="A11" i="46" l="1"/>
  <c r="A10" i="46"/>
  <c r="A36" i="64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l="1"/>
  <c r="A48" i="64" s="1"/>
  <c r="A49" i="64" s="1"/>
  <c r="A50" i="64" s="1"/>
  <c r="A51" i="64" s="1"/>
  <c r="A52" i="64" s="1"/>
  <c r="A53" i="64" s="1"/>
  <c r="A54" i="64" s="1"/>
  <c r="A60" i="64" l="1"/>
  <c r="A61" i="64" s="1"/>
  <c r="A62" i="64" s="1"/>
  <c r="A55" i="64"/>
  <c r="E30" i="37" l="1"/>
  <c r="E63" i="37"/>
  <c r="A7" i="51" l="1"/>
  <c r="A8" i="51" s="1"/>
  <c r="A9" i="51" s="1"/>
  <c r="A7" i="49"/>
  <c r="A8" i="49" s="1"/>
  <c r="A7" i="47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0" i="51" l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9" i="49"/>
  <c r="A10" i="49" s="1"/>
  <c r="A11" i="49" s="1"/>
  <c r="A12" i="49" s="1"/>
  <c r="A13" i="49" s="1"/>
  <c r="A14" i="49" s="1"/>
  <c r="A7" i="39" l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l="1"/>
  <c r="A24" i="39" s="1"/>
  <c r="A25" i="39" s="1"/>
  <c r="A26" i="39" s="1"/>
  <c r="A27" i="39" s="1"/>
  <c r="A28" i="39" l="1"/>
  <c r="A29" i="39"/>
  <c r="A30" i="39" l="1"/>
  <c r="A31" i="39" s="1"/>
  <c r="A32" i="39" l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l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7" i="37"/>
  <c r="A8" i="37" s="1"/>
  <c r="A64" i="39" l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A83" i="39" s="1"/>
  <c r="A84" i="39" s="1"/>
  <c r="A85" i="39" s="1"/>
  <c r="A86" i="39" s="1"/>
  <c r="A87" i="39" s="1"/>
  <c r="A88" i="39" s="1"/>
  <c r="A89" i="39" s="1"/>
  <c r="A90" i="39" s="1"/>
  <c r="A91" i="39" s="1"/>
  <c r="A92" i="39" s="1"/>
  <c r="A93" i="39" s="1"/>
  <c r="A94" i="39" s="1"/>
  <c r="A95" i="39" s="1"/>
  <c r="A96" i="39" s="1"/>
  <c r="A97" i="39" s="1"/>
  <c r="A9" i="37"/>
  <c r="A10" i="37" s="1"/>
  <c r="A11" i="37" s="1"/>
  <c r="A12" i="37" s="1"/>
  <c r="A13" i="37" s="1"/>
  <c r="A14" i="37" s="1"/>
  <c r="A15" i="37" s="1"/>
  <c r="A16" i="37" s="1"/>
  <c r="A17" i="37" l="1"/>
  <c r="A18" i="37" s="1"/>
  <c r="A19" i="37" s="1"/>
  <c r="A20" i="37" s="1"/>
  <c r="A21" i="37" s="1"/>
  <c r="A22" i="37" s="1"/>
  <c r="A23" i="37" s="1"/>
  <c r="A24" i="37" s="1"/>
  <c r="A25" i="37" s="1"/>
  <c r="A26" i="37" s="1"/>
  <c r="A27" i="37" l="1"/>
  <c r="A28" i="37" s="1"/>
  <c r="A29" i="37" s="1"/>
  <c r="A30" i="37" s="1"/>
  <c r="A31" i="37" s="1"/>
  <c r="A32" i="37" s="1"/>
  <c r="A33" i="37" s="1"/>
  <c r="A34" i="37" s="1"/>
  <c r="A35" i="37" s="1"/>
  <c r="A36" i="37" l="1"/>
  <c r="A37" i="37" s="1"/>
  <c r="A38" i="37" s="1"/>
  <c r="A39" i="37" s="1"/>
  <c r="A40" i="37" s="1"/>
  <c r="A41" i="37" s="1"/>
  <c r="A42" i="37" l="1"/>
  <c r="A43" i="37" s="1"/>
  <c r="A44" i="37" s="1"/>
  <c r="A45" i="37" l="1"/>
  <c r="A46" i="37" s="1"/>
  <c r="A47" i="37" s="1"/>
  <c r="A48" i="37" s="1"/>
  <c r="A49" i="37" s="1"/>
  <c r="A50" i="37" s="1"/>
  <c r="A51" i="37" s="1"/>
  <c r="A52" i="37" l="1"/>
  <c r="A53" i="37" s="1"/>
  <c r="A54" i="37" s="1"/>
  <c r="A55" i="37" s="1"/>
  <c r="A56" i="37" s="1"/>
  <c r="A57" i="37" l="1"/>
  <c r="A58" i="37" s="1"/>
  <c r="A59" i="37" s="1"/>
  <c r="A60" i="37" s="1"/>
  <c r="A61" i="37" s="1"/>
  <c r="A62" i="37" s="1"/>
  <c r="A63" i="37" s="1"/>
  <c r="A56" i="64"/>
  <c r="A57" i="64" s="1"/>
  <c r="A58" i="64" s="1"/>
  <c r="A59" i="64" s="1"/>
  <c r="A63" i="64" l="1"/>
  <c r="A65" i="64" s="1"/>
  <c r="A66" i="64" s="1"/>
  <c r="A67" i="64" s="1"/>
  <c r="A68" i="64" s="1"/>
  <c r="A69" i="64" s="1"/>
  <c r="A71" i="64" s="1"/>
  <c r="A72" i="64" s="1"/>
  <c r="A73" i="64" s="1"/>
  <c r="A74" i="64" s="1"/>
  <c r="A75" i="64" s="1"/>
  <c r="A76" i="64" s="1"/>
  <c r="A77" i="64" l="1"/>
  <c r="A78" i="64" s="1"/>
  <c r="A79" i="64" s="1"/>
  <c r="A82" i="64" l="1"/>
  <c r="A83" i="64" s="1"/>
  <c r="A84" i="64" s="1"/>
  <c r="A85" i="64" s="1"/>
  <c r="A86" i="64" l="1"/>
  <c r="A87" i="64" s="1"/>
  <c r="A88" i="64" s="1"/>
  <c r="A89" i="64" l="1"/>
  <c r="A90" i="64" s="1"/>
  <c r="A91" i="64" s="1"/>
  <c r="A92" i="64" s="1"/>
  <c r="A93" i="64" s="1"/>
  <c r="A94" i="64" s="1"/>
  <c r="A95" i="64" s="1"/>
  <c r="A96" i="64" s="1"/>
  <c r="A97" i="64" s="1"/>
  <c r="A98" i="64" s="1"/>
  <c r="A99" i="64" s="1"/>
  <c r="A100" i="64" s="1"/>
  <c r="A101" i="64" s="1"/>
  <c r="A102" i="64" s="1"/>
  <c r="A103" i="64" s="1"/>
  <c r="A104" i="64" s="1"/>
  <c r="A105" i="64" s="1"/>
  <c r="A106" i="64" s="1"/>
  <c r="A107" i="64" s="1"/>
  <c r="A108" i="64" s="1"/>
  <c r="A109" i="64" s="1"/>
  <c r="A110" i="64" s="1"/>
  <c r="A111" i="64" s="1"/>
  <c r="A112" i="64" s="1"/>
  <c r="A113" i="64" s="1"/>
  <c r="A114" i="64" s="1"/>
  <c r="A115" i="64" s="1"/>
  <c r="A116" i="64" s="1"/>
  <c r="A117" i="64" s="1"/>
  <c r="A118" i="64" s="1"/>
  <c r="A119" i="64" s="1"/>
  <c r="A120" i="64" s="1"/>
  <c r="A121" i="64" s="1"/>
  <c r="A122" i="64" s="1"/>
  <c r="A123" i="64" s="1"/>
  <c r="A124" i="64" s="1"/>
  <c r="A125" i="64" s="1"/>
  <c r="A126" i="64" s="1"/>
  <c r="A127" i="64" s="1"/>
  <c r="A128" i="64" s="1"/>
  <c r="A129" i="64" s="1"/>
  <c r="A130" i="64" s="1"/>
  <c r="A131" i="64" s="1"/>
  <c r="A132" i="64" s="1"/>
  <c r="A133" i="64" s="1"/>
</calcChain>
</file>

<file path=xl/sharedStrings.xml><?xml version="1.0" encoding="utf-8"?>
<sst xmlns="http://schemas.openxmlformats.org/spreadsheetml/2006/main" count="1788" uniqueCount="637">
  <si>
    <t>L.p.</t>
  </si>
  <si>
    <t>Numer
STWiORB</t>
  </si>
  <si>
    <t>Wyszczególnienie elementu 
rozliczeniowego</t>
  </si>
  <si>
    <t>Jednostka</t>
  </si>
  <si>
    <t>Nazwa</t>
  </si>
  <si>
    <t>Ilość</t>
  </si>
  <si>
    <t>M.01.00.00</t>
  </si>
  <si>
    <t>ROBOTY PRZYGOTOWAWCZE</t>
  </si>
  <si>
    <t>x</t>
  </si>
  <si>
    <t>M.01.03.00</t>
  </si>
  <si>
    <t>Wytyczenie obiektu</t>
  </si>
  <si>
    <t>kpl.</t>
  </si>
  <si>
    <t>M.11.00.00</t>
  </si>
  <si>
    <t>FUNDAMENTOWANIE</t>
  </si>
  <si>
    <t>M.11.01.00</t>
  </si>
  <si>
    <t>Roboty ziemne pod fundamenty</t>
  </si>
  <si>
    <t>M.11.01.01</t>
  </si>
  <si>
    <t>Wykopy pod fundamenty w gruncie niespoistym, z umocnieniem</t>
  </si>
  <si>
    <t>M.11.01.02</t>
  </si>
  <si>
    <t>Wykopy pod fundamenty w gruncie spoistym, z umocnieniem</t>
  </si>
  <si>
    <t>M.11.01.04</t>
  </si>
  <si>
    <t>Zasypanie wykopów z zagęszczeniem</t>
  </si>
  <si>
    <t>M.11.03.01</t>
  </si>
  <si>
    <t>Pale wielkośrednicowe, wiercone, pionowe, bez pozostawionej osłony, z komorą iniekcyjną</t>
  </si>
  <si>
    <t>mb</t>
  </si>
  <si>
    <t>M.11.06.00</t>
  </si>
  <si>
    <t>Próbne obciążenia</t>
  </si>
  <si>
    <t>M.11.06.01</t>
  </si>
  <si>
    <t>Próbne obciążenie pala próbnego metodą balastową</t>
  </si>
  <si>
    <t>M.11.07.00</t>
  </si>
  <si>
    <t>Ścianki szczelne</t>
  </si>
  <si>
    <t>M.11.07.02</t>
  </si>
  <si>
    <t>M.12.00.00</t>
  </si>
  <si>
    <t>ZBROJENIE</t>
  </si>
  <si>
    <t>M.12.01.00</t>
  </si>
  <si>
    <t>Stal zbrojeniowa</t>
  </si>
  <si>
    <t>M.12.01.02</t>
  </si>
  <si>
    <t>Zbrojenie betonu stalą klasy A-III N</t>
  </si>
  <si>
    <t>kg</t>
  </si>
  <si>
    <t>M.12.01.04</t>
  </si>
  <si>
    <t>Kotwy talerzowe</t>
  </si>
  <si>
    <t>szt.</t>
  </si>
  <si>
    <t>M.12.02.01</t>
  </si>
  <si>
    <t>Kable sprężające, wewnętrzne</t>
  </si>
  <si>
    <t>- kable 19 L 15,7</t>
  </si>
  <si>
    <t>M.13.00.00</t>
  </si>
  <si>
    <t>BETON</t>
  </si>
  <si>
    <t>M.13.01.00</t>
  </si>
  <si>
    <t>Beton konstrukcyjny</t>
  </si>
  <si>
    <t>M.13.02.00</t>
  </si>
  <si>
    <t>Beton niekonstrukcyjny</t>
  </si>
  <si>
    <t>M.13.03.00</t>
  </si>
  <si>
    <t>Prefabrykaty betonowe</t>
  </si>
  <si>
    <t>M.13.03.06</t>
  </si>
  <si>
    <t>Deski gzymsowe - polimerobetonowe</t>
  </si>
  <si>
    <t>M.15.00.00</t>
  </si>
  <si>
    <t>IZOLACJE I NAWIERZCHNIE</t>
  </si>
  <si>
    <t>M.15.01.00</t>
  </si>
  <si>
    <t>Izolacje cienkie</t>
  </si>
  <si>
    <t>M.15.01.01</t>
  </si>
  <si>
    <t>Izolacje wykonywane na zimno</t>
  </si>
  <si>
    <t>M.15.02.00</t>
  </si>
  <si>
    <t>Izolacje grube</t>
  </si>
  <si>
    <t>M.15.02.01</t>
  </si>
  <si>
    <t>Hydroizolacja zgrzewalna</t>
  </si>
  <si>
    <t>M.15.03.00</t>
  </si>
  <si>
    <t>Nawierzchnie</t>
  </si>
  <si>
    <t>M.15.03.01</t>
  </si>
  <si>
    <t>Warstwa wiążąca z asfaltu lanego</t>
  </si>
  <si>
    <t>M.15.03.05</t>
  </si>
  <si>
    <t>Przeciwspadek z asfaltu lanego</t>
  </si>
  <si>
    <t>M.15.03.08</t>
  </si>
  <si>
    <t>Nawierzchnia na bazie żywicy epoksydowej i poliuretanu - typ podatny</t>
  </si>
  <si>
    <t>M.15.03.10</t>
  </si>
  <si>
    <t>Nawierzchnia z kostki betonowej</t>
  </si>
  <si>
    <t>Uszorstnienie nawierzchni</t>
  </si>
  <si>
    <t>M.15.03.13</t>
  </si>
  <si>
    <t>Siatki wzmacniające w nawierzchni bitumicznej</t>
  </si>
  <si>
    <t>M.16.00.00</t>
  </si>
  <si>
    <t>ELEMENTY ODWODNIENIA</t>
  </si>
  <si>
    <t>M.16.01.00</t>
  </si>
  <si>
    <t>Odwodnienie pomostu</t>
  </si>
  <si>
    <t>M.16.01.01</t>
  </si>
  <si>
    <t>Wpusty mostowe</t>
  </si>
  <si>
    <t>- kolektor Ø 200 mm</t>
  </si>
  <si>
    <t>- czyszczak Ø 200 mm</t>
  </si>
  <si>
    <t>- kompensator Ø 200 mm</t>
  </si>
  <si>
    <t>M.16.01.08</t>
  </si>
  <si>
    <t>Ściek przykrawężnikowy</t>
  </si>
  <si>
    <t>M.16.01.11</t>
  </si>
  <si>
    <t>Sączki odwadniające izolację</t>
  </si>
  <si>
    <t>M.16.01.12</t>
  </si>
  <si>
    <t>Drenaż izolacji płyty pomostu</t>
  </si>
  <si>
    <t>M.16.02.02</t>
  </si>
  <si>
    <t>Drenaż z folii kubełkowej z geowłókniną</t>
  </si>
  <si>
    <t>M.17.00.00</t>
  </si>
  <si>
    <t>ŁOŻYSKA</t>
  </si>
  <si>
    <t>M.17.01.00</t>
  </si>
  <si>
    <t>Łożyska stalowe</t>
  </si>
  <si>
    <t>M.17.01.01</t>
  </si>
  <si>
    <t>Łożyska garnkowe</t>
  </si>
  <si>
    <t>M.18.00.00</t>
  </si>
  <si>
    <t>URZĄDZENIA DYLATACYJNE</t>
  </si>
  <si>
    <t>M.18.01.00</t>
  </si>
  <si>
    <t>Dylatacje ustroju niosącego</t>
  </si>
  <si>
    <t>M.18.01.02</t>
  </si>
  <si>
    <t>Dylatacje stalowe z wkładką neoprenową</t>
  </si>
  <si>
    <t>M.19.00.00</t>
  </si>
  <si>
    <t>ELEMENTY ZABEZPIECZAJĄCE</t>
  </si>
  <si>
    <t>M.19.01.00</t>
  </si>
  <si>
    <t>Bezpieczeństwo ruchu</t>
  </si>
  <si>
    <t>M.19.01.01</t>
  </si>
  <si>
    <t>Krawężnik kamienny</t>
  </si>
  <si>
    <t>M.19.01.02</t>
  </si>
  <si>
    <t>Bariery ochronne</t>
  </si>
  <si>
    <t>- H2 W3 D&lt;0,8m</t>
  </si>
  <si>
    <t>- balustrady schodów skarpowych</t>
  </si>
  <si>
    <t>M.20.00.00</t>
  </si>
  <si>
    <t>INNE ROBOTY MOSTOWE</t>
  </si>
  <si>
    <t>M.20.01.00</t>
  </si>
  <si>
    <t>Roboty różne</t>
  </si>
  <si>
    <t>M.20.01.01</t>
  </si>
  <si>
    <t xml:space="preserve">Rury osłonowe kabli z HDPE - zabetonowane </t>
  </si>
  <si>
    <t>M.20.01.04</t>
  </si>
  <si>
    <t>Umocnienie skarp i stożków betonowymi płytami ażurowymi</t>
  </si>
  <si>
    <t>Umocnienie skarp i stożków brukowcem</t>
  </si>
  <si>
    <t>M.20.01.07</t>
  </si>
  <si>
    <t>Zabezpieczenie antykorozyjne powierzchni betonowych - żelbetowych</t>
  </si>
  <si>
    <t>M.20.01.08</t>
  </si>
  <si>
    <t>Zabezpieczenie antykorozyjne powierzchni betonowych - spręzonych</t>
  </si>
  <si>
    <t>M.20.01.14</t>
  </si>
  <si>
    <t>Próbne obciążenie obiektu mostowego</t>
  </si>
  <si>
    <t>M.20.01.15</t>
  </si>
  <si>
    <t>Repery pomiarowe ocynkowane</t>
  </si>
  <si>
    <t>M.20.01.16</t>
  </si>
  <si>
    <t>Punkt stały w gruncie, betonowy, z trzpieniem</t>
  </si>
  <si>
    <t>M.20.03.05</t>
  </si>
  <si>
    <t>WYMAGANIA OGÓLNE</t>
  </si>
  <si>
    <t>ROBOTY DROGOWE</t>
  </si>
  <si>
    <t>M.13.03.09</t>
  </si>
  <si>
    <t>Przepust z prefabrykowanych elementów żelbetowych</t>
  </si>
  <si>
    <t>M.19.01.04</t>
  </si>
  <si>
    <t>Balustrady aluminiowe</t>
  </si>
  <si>
    <t xml:space="preserve"> - Beton podpór w elementach o grubości &gt;= 60 cm C30/37</t>
  </si>
  <si>
    <t xml:space="preserve"> - Beton ustroju niosącego w elementach o grubości &gt;= 60 cm, C40/50</t>
  </si>
  <si>
    <t xml:space="preserve"> - Beton niekonstrukcyjny w deskowaniu C12/15</t>
  </si>
  <si>
    <t xml:space="preserve"> - Warstwa ochronna izolacji z betonu C12/15</t>
  </si>
  <si>
    <t xml:space="preserve"> - Beton ustroju niosącego w elementach o grubości &lt; 60 cm, C30/37</t>
  </si>
  <si>
    <t>Wymiana gruntu w wykopie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</si>
  <si>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</si>
  <si>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</si>
  <si>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- Beton płyt przejściowych C30/37</t>
  </si>
  <si>
    <t>- Beton kap chodnikowych C35/45</t>
  </si>
  <si>
    <t>- pale o średnicy 1200 mm</t>
  </si>
  <si>
    <t>- Beton fundamentów w deskowaniu C30/37</t>
  </si>
  <si>
    <t>- Beton ustroju niosącego w elementach o grubości &lt; 60 cm, C40/50</t>
  </si>
  <si>
    <t>- krawężnik granitowy 200x200</t>
  </si>
  <si>
    <t>M.19.01.05</t>
  </si>
  <si>
    <t>Balustrady stalowe</t>
  </si>
  <si>
    <t>D.01.01.01.</t>
  </si>
  <si>
    <t>km</t>
  </si>
  <si>
    <t>Usunięcie drzew i krzewów</t>
  </si>
  <si>
    <t>ha</t>
  </si>
  <si>
    <t>D.01.02.02.</t>
  </si>
  <si>
    <t>Usunięcie warstwy ziemi urodzajnej (humusu)</t>
  </si>
  <si>
    <t>D.01.02.04.</t>
  </si>
  <si>
    <t>Rozbiórka elementów dróg i ulic</t>
  </si>
  <si>
    <t>D.02.00.00.</t>
  </si>
  <si>
    <t>ROBOTY ZIEMNE</t>
  </si>
  <si>
    <t>D.02.01.01.</t>
  </si>
  <si>
    <t>Wykonanie wykopów w gruntach nieskalistych</t>
  </si>
  <si>
    <t>D.02.03.01.</t>
  </si>
  <si>
    <t>Wykonanie nasypów</t>
  </si>
  <si>
    <t>D.04.00.00.</t>
  </si>
  <si>
    <t>PODBUDOWY</t>
  </si>
  <si>
    <t>D.04.01.02.</t>
  </si>
  <si>
    <t>Profilowanie i zagęszczenie podłoża</t>
  </si>
  <si>
    <t>- warstwy nieulepszone</t>
  </si>
  <si>
    <t>- warstwy ulepszone</t>
  </si>
  <si>
    <t>D.04.05.02.</t>
  </si>
  <si>
    <t xml:space="preserve">D.04.06.02. </t>
  </si>
  <si>
    <t>Podbudowa z betonu cementowego</t>
  </si>
  <si>
    <t>D.04.07.01.</t>
  </si>
  <si>
    <t>D.05.00.00.</t>
  </si>
  <si>
    <t>NAWIERZCHNIE</t>
  </si>
  <si>
    <t>D.05.03.05.</t>
  </si>
  <si>
    <t>Frezowanie nawierzchni asfaltowych na zimno</t>
  </si>
  <si>
    <t>D 05.03.25.</t>
  </si>
  <si>
    <t>D.05.04.01.</t>
  </si>
  <si>
    <t>Wzmocnienie styków nawierzchni geosyntetykiem</t>
  </si>
  <si>
    <t>D.06.00.00.</t>
  </si>
  <si>
    <t>ROBOTY WYKOŃCZENIOWE</t>
  </si>
  <si>
    <t>D.06.01.01.</t>
  </si>
  <si>
    <t>Umocnienie powierzchniowe skarp, rowów i ścieków</t>
  </si>
  <si>
    <t>- umocnienie skarp przez humusowanie z obsianiem grubości 15 cm,</t>
  </si>
  <si>
    <t>D.06.02.01.</t>
  </si>
  <si>
    <t>- fi 400 mm</t>
  </si>
  <si>
    <t>D.07.00.00.</t>
  </si>
  <si>
    <t>URZĄDZENIA BEZPIECZEŃSTWA RUCHU</t>
  </si>
  <si>
    <t>Oznakowanie poziome</t>
  </si>
  <si>
    <t>D.07.02.01.</t>
  </si>
  <si>
    <t>Oznakowanie pionowe</t>
  </si>
  <si>
    <t>D.07.05.01.</t>
  </si>
  <si>
    <t>D.08.00.00.</t>
  </si>
  <si>
    <t>ELEMENTY ULIC</t>
  </si>
  <si>
    <t>D.08.01.01.</t>
  </si>
  <si>
    <t>Krawężniki betonowe</t>
  </si>
  <si>
    <t>D.08.01.02.</t>
  </si>
  <si>
    <t>Krawężniki kamienne</t>
  </si>
  <si>
    <t>D.08.03.01.</t>
  </si>
  <si>
    <t>Obrzeże betonowe</t>
  </si>
  <si>
    <t>D.09.00.00.</t>
  </si>
  <si>
    <t>ZIELEŃ DROGOWA</t>
  </si>
  <si>
    <t>D.09.07.01.</t>
  </si>
  <si>
    <t>Zakładanie trawnika na powierzchniach płaskich z wyłączeniem rowów i skarp</t>
  </si>
  <si>
    <t xml:space="preserve"> - Beton podpór w elementach o grubości &lt; 60 cm C30/37</t>
  </si>
  <si>
    <t xml:space="preserve"> - Beton ustroju niosącego w elementach o grubości &gt;= 60 cm, C30/37</t>
  </si>
  <si>
    <t>Ścianki szczelne G-62, tracone (w zależności od warunków gruntowych)</t>
  </si>
  <si>
    <t>MD-01 MOST NAD RZEKĄ SARNI STOK W KM 27+761,88 DW789</t>
  </si>
  <si>
    <t>MD-02 MOST NAD RZEKĄ BOŻY STOK W KM 29+110,57 DW789</t>
  </si>
  <si>
    <t>KANALIZACJA DESZCZOWA</t>
  </si>
  <si>
    <t>PRZEBUDOWA SIECI WODCIĄGOWEJ</t>
  </si>
  <si>
    <t>PRZEBUDOWA SIECI GAZOWEJ</t>
  </si>
  <si>
    <t>PRZEBUDOWA SIECI TELEKOMUNIKACYJNYCH</t>
  </si>
  <si>
    <t>PRZEBUDOWA SIECI ELEKTROENERGETYCZNYCH</t>
  </si>
  <si>
    <t>PRZEBUDOWA I BUDOWA OŚWIETLENIA</t>
  </si>
  <si>
    <t>MELIORACJE</t>
  </si>
  <si>
    <t>M.21.01.01</t>
  </si>
  <si>
    <t>M.21.01.03</t>
  </si>
  <si>
    <t>M.21.01.08</t>
  </si>
  <si>
    <t>M.21.02.02</t>
  </si>
  <si>
    <t>M.21.02.07</t>
  </si>
  <si>
    <t>Rozbiórka elementów żelbetowych</t>
  </si>
  <si>
    <t>Rozbiórka elementów stalowych</t>
  </si>
  <si>
    <t>Rozbiórka balustrad</t>
  </si>
  <si>
    <t>Oczyszczenie powierzchni betonowych</t>
  </si>
  <si>
    <t>Osadzenie łączników zespalających</t>
  </si>
  <si>
    <t>ROBOTY ROZBIÓRKOWE I REMONTOWE</t>
  </si>
  <si>
    <t>M.21.00.00</t>
  </si>
  <si>
    <t>Roboty remontowe</t>
  </si>
  <si>
    <t>M.21.01.00</t>
  </si>
  <si>
    <t>Roboty rozbiórkowe</t>
  </si>
  <si>
    <t>- przez piaskowanie</t>
  </si>
  <si>
    <t>M.21.02.00</t>
  </si>
  <si>
    <t>Przebudowa sieci telekomunikacyjnych</t>
  </si>
  <si>
    <t>Przebudowa infrastruktury telekomunikacyjnej</t>
  </si>
  <si>
    <t>Budowa studni kablowych SKR -1</t>
  </si>
  <si>
    <t>Budowa studni kablowych SKR -2</t>
  </si>
  <si>
    <t>Umocnienie TYP 2</t>
  </si>
  <si>
    <t>Umocnienie TYP 1</t>
  </si>
  <si>
    <t>Umocnienie TYP 3</t>
  </si>
  <si>
    <t>Przebudowa kanalizacji deszczowej</t>
  </si>
  <si>
    <t>Likwidacja oraz utylizacja istniejących odcinków</t>
  </si>
  <si>
    <t>Rury mikrokanalizacji np.: 28(7*7x0,75*UD)</t>
  </si>
  <si>
    <t>Przebudowa podziemnych sieci wodociągowych</t>
  </si>
  <si>
    <t>Rura przewodowa do wody typu RC PE100 SDR17 PN16 Dz 160 x 9,5 mm wraz z kształtkami</t>
  </si>
  <si>
    <t>Rura przewodowa do wody typu RC PE100 SDR17 PN16 Dz 63 x 3,8 mm mm wraz z kształtkami</t>
  </si>
  <si>
    <t>Rura przewodowa do wody typu RC PE100 SDR17 PN16 Dz 40 x 2,4 mm wraz z kształtkami</t>
  </si>
  <si>
    <t>Rura ochronna wody typu RC PE100 SDR17 Dz 125 x 7,4 mm wraz z kompletem płóz dystansowych i manszet uszczelniających.</t>
  </si>
  <si>
    <t>Hydrant nadziemny Dn80mm z zabezpieczeniem w przypadku złamania wraz z zasuwą.</t>
  </si>
  <si>
    <t>Zasuwa z żywicy POM PN16 z króćcami do zgrzewania Dz40mm PE100 SDR17</t>
  </si>
  <si>
    <t>- przesuw dylatacji ± 35 mm</t>
  </si>
  <si>
    <t>M.21.02.09</t>
  </si>
  <si>
    <t>Torkretowanie</t>
  </si>
  <si>
    <t>- łożyska stałe o nośności 2900 kN</t>
  </si>
  <si>
    <t>- łożyska jednokierunkowo przesuwne o nośności 2900 kN</t>
  </si>
  <si>
    <t>- łożyska wielokierunkowo przesuwne o nośności 2900 kN</t>
  </si>
  <si>
    <t>- łożyska wielokierunkowo przesuwne o nośności 3900 kN</t>
  </si>
  <si>
    <t>- rozbiórka drabiny stalowej</t>
  </si>
  <si>
    <t>Rozbiórka krawęzników kamiennych</t>
  </si>
  <si>
    <t>- Beton schodów C30/37</t>
  </si>
  <si>
    <t>M.21.01.07</t>
  </si>
  <si>
    <t>Przebudowa sieci elektroenergetycznych</t>
  </si>
  <si>
    <t>Oświetlenie dróg</t>
  </si>
  <si>
    <t>Osadnik wirowy jednokomorowy Dn1500</t>
  </si>
  <si>
    <t>- wylot kanalizacji DN500</t>
  </si>
  <si>
    <t>- zastawki awaryjne</t>
  </si>
  <si>
    <t>Demontaż</t>
  </si>
  <si>
    <t>Budowa rurociągów kablowych</t>
  </si>
  <si>
    <t>Przebudowa słupów telekomunikacyjnych żelbetowych SŻT 7 wraz z osprzętem do podwieszania kabli</t>
  </si>
  <si>
    <t>- kabel Z-XOTKtsd 48J</t>
  </si>
  <si>
    <t>- kabel XOTKstd  8J</t>
  </si>
  <si>
    <t>Montaż kabli</t>
  </si>
  <si>
    <t>- montaż stelaża zapasu kabla światłowodowego SZ-2</t>
  </si>
  <si>
    <t>Puszka kablowa POH</t>
  </si>
  <si>
    <t>Złączki tubowe proste AC MM DB 14</t>
  </si>
  <si>
    <t>Przebudowa rurociągów kablowych</t>
  </si>
  <si>
    <t>Przebudowa kabli światłowodowych</t>
  </si>
  <si>
    <t>Demontaż szafy kablowej 800NN</t>
  </si>
  <si>
    <t>Demontaż słupa telekomunikacyjnego żelbetowego</t>
  </si>
  <si>
    <t>D.08.05.03.</t>
  </si>
  <si>
    <t>- krawężnik 20x30x100 z ławą z oporem</t>
  </si>
  <si>
    <t>- krawężnik 20x30x100 z ławą z oporem ułożony na płask</t>
  </si>
  <si>
    <t>H1 W3 A</t>
  </si>
  <si>
    <t>Bariery ochronne stalowe</t>
  </si>
  <si>
    <t>- znak E-2a - Średnie</t>
  </si>
  <si>
    <t>- znak E-4 - Średnie</t>
  </si>
  <si>
    <t>- znak E-10 - Średnie</t>
  </si>
  <si>
    <t>- znak E-17a - Średnie</t>
  </si>
  <si>
    <t>- wykonanie oznakowania poziomego – strzałki i inne symbole</t>
  </si>
  <si>
    <t>- wykonanie oznakowania poziomego – linie na skrzyżowaniach i przejściach,</t>
  </si>
  <si>
    <t>- wykonanie oznakowania poziomego – linie przerywane,</t>
  </si>
  <si>
    <t>- wykonanie oznakowania poziomego – linie ciągłe</t>
  </si>
  <si>
    <t>Przepusty z HDPE</t>
  </si>
  <si>
    <t>- darniowanie przy przepustach</t>
  </si>
  <si>
    <t>- brukowanie przy przepustach</t>
  </si>
  <si>
    <t>- umocnienie rowu typ II</t>
  </si>
  <si>
    <t>Podbudowa z kruszywa łamanego stabilizowanego mechanicznie</t>
  </si>
  <si>
    <t>- rozbiórka podbudowy tłuczniowej grubości 25 cm</t>
  </si>
  <si>
    <t>- rozbiórka wiaty przystankowej</t>
  </si>
  <si>
    <t>- rozbiórka podbudowy tłuczniowej grubości 35 cm</t>
  </si>
  <si>
    <t>- rozbiórka znaków drogowych</t>
  </si>
  <si>
    <t>- rozbiórka nawierzcni z trylinki</t>
  </si>
  <si>
    <t>- rozbiórka nawierzchni z kostki betonowej</t>
  </si>
  <si>
    <t>- rozbiórka krawężników</t>
  </si>
  <si>
    <t>- rozbiórka obrzeży</t>
  </si>
  <si>
    <t>- zabezpieczenie drzew na okres budowy,</t>
  </si>
  <si>
    <t>- usunięcie zadrzewień,</t>
  </si>
  <si>
    <t>- usunięcie drzew o średnicy 0-35 cm</t>
  </si>
  <si>
    <t>D.01.00.00</t>
  </si>
  <si>
    <t>m3</t>
  </si>
  <si>
    <t>Zasypanie rowu</t>
  </si>
  <si>
    <t>Mikrorura</t>
  </si>
  <si>
    <t>Przebudowa gazociągu</t>
  </si>
  <si>
    <t xml:space="preserve">kpl </t>
  </si>
  <si>
    <t>ryczałt</t>
  </si>
  <si>
    <t>Zasuwa kołnierzowa DN150</t>
  </si>
  <si>
    <t>Zasuwa kołnierzowa DN80</t>
  </si>
  <si>
    <t>Zaślepka elektrooporowa PE Dz63</t>
  </si>
  <si>
    <t>Sączek węchowy DN50 zamontowany na rurze osłonowej</t>
  </si>
  <si>
    <t>Przebudowa urządzeń melioracyjnych</t>
  </si>
  <si>
    <t>Włączenie do istniejącej sieci wodociągowej Dz 40 mm</t>
  </si>
  <si>
    <t>Włączenie do istniejącej sieci wodociągowej Dz 63 mm</t>
  </si>
  <si>
    <t>Włączenie do istniejącej sieci wodociągowej Dz 90 mm</t>
  </si>
  <si>
    <t>Włączenie do istniejącej sieci wodociągowej Dz 160 mm</t>
  </si>
  <si>
    <t>Rury przewodowe DN500 mm GRP SN 10 kN/m2 łączone poprzez łączniki systemowe z uszczelnieniem</t>
  </si>
  <si>
    <t>- Beton niekonstrukcyjny w deskowaniu C12/15</t>
  </si>
  <si>
    <t>WTW SMA 11 S Mieszanka mastyksowo – grysowa SMA 11S. Warstwa ścieralna, grubość 4cm, ruch KR5 – KR 6 (Ko32)</t>
  </si>
  <si>
    <t>WTW SMA 11 S</t>
  </si>
  <si>
    <t>- wytyczenie obiektu</t>
  </si>
  <si>
    <t>M.21.01.06</t>
  </si>
  <si>
    <t xml:space="preserve">M.20.01.06 </t>
  </si>
  <si>
    <t>M.11.01.05</t>
  </si>
  <si>
    <t>Nawierzchnia epoksydowo poliuretanowa typ podatny</t>
  </si>
  <si>
    <t>Rozbiórka barier stalowych</t>
  </si>
  <si>
    <t>- wytyczenie przepustu</t>
  </si>
  <si>
    <t xml:space="preserve">Warstwa kruszywa stabilizowanego cementem </t>
  </si>
  <si>
    <t xml:space="preserve"> - Beton płyty zespalającej C30/37</t>
  </si>
  <si>
    <t>- przepust fi 1000 mm</t>
  </si>
  <si>
    <t>M.20.03.00</t>
  </si>
  <si>
    <t>Przepusty</t>
  </si>
  <si>
    <t xml:space="preserve">Geowłóknina </t>
  </si>
  <si>
    <t>- Beton komory C30/37</t>
  </si>
  <si>
    <t>Przepusty melioracyjne PDR 4</t>
  </si>
  <si>
    <t>ROBOTY INŻYNIERYJNE - PRZEPUSTY MELIORACYJNE PDR4</t>
  </si>
  <si>
    <t>Rury przewodowe DN400 PP SN=10 kN/m2</t>
  </si>
  <si>
    <t>- zastawki retencyjne</t>
  </si>
  <si>
    <t>M.11.01.09</t>
  </si>
  <si>
    <t>Ścieki z kostki betonowej</t>
  </si>
  <si>
    <t>D.07.10.01.</t>
  </si>
  <si>
    <t>- znak typ T średni</t>
  </si>
  <si>
    <t>- znak typ D średni</t>
  </si>
  <si>
    <t>- znak typ D mini</t>
  </si>
  <si>
    <t>- znak typ C średni</t>
  </si>
  <si>
    <t>- znak typ B średni</t>
  </si>
  <si>
    <t>- znak typ A średni</t>
  </si>
  <si>
    <t>ZDW-D-07.01.01</t>
  </si>
  <si>
    <t>- rozbiórka przepustu fi 400 mm</t>
  </si>
  <si>
    <t>- rozbiórka przepustu fi 600 mm</t>
  </si>
  <si>
    <t>- rozbiórka przepustu fi 300 mm</t>
  </si>
  <si>
    <t>- rozbiórka przepustu fi 500 mm</t>
  </si>
  <si>
    <t>- rozbiórka przepustu żelbetowego</t>
  </si>
  <si>
    <t>- rozbiórka bariery stalowej energochłonnej</t>
  </si>
  <si>
    <t>- rozbiórka chodników z kostki betonowej</t>
  </si>
  <si>
    <t>- usunięcie krzewów</t>
  </si>
  <si>
    <t>- usunięcie drzew o średnicy 36-55 cm</t>
  </si>
  <si>
    <t>D.01.03.01.</t>
  </si>
  <si>
    <t>m</t>
  </si>
  <si>
    <t>Mufa kablowa nN o izolacji z tworzyw sztucznych na napięcie znamionowe 0,6/1kV ze złączkami śrubowymi dla kabla o przekroju 35-150mm2</t>
  </si>
  <si>
    <t>Mufa kablowa nN o izolacji z tworzyw sztucznych na napięcie znamionowe 0,6/1kV ze złączkami śrubowymi dla kabla o przekroju 35-240mm2</t>
  </si>
  <si>
    <t>Mufa kablowa SN o izolacji z tworzyw sztucznych na napięcie znamionowe 12/20kV ze złączkami śrubowymi dla kabla o przekroju 70-150mm2</t>
  </si>
  <si>
    <t>Ogranicznik przepięć o znamionowym prądzie wyładowczym 5kA, napięciu trwałej pracy Uc=280V wraz z osprzętem</t>
  </si>
  <si>
    <t>Przewody napowietrzne gołe niskiego napięcia typu:  - AL4x70+2x35mm2 (istniejące do przewieszenia na proj. słup)</t>
  </si>
  <si>
    <t>Stanowisko słupowe linii napowietrznej nN do zabudowy w gruncie słabym kompletnie uzbrojone: - K-12/12, E/12, P=12kN, H=12m z fundamentem U2a</t>
  </si>
  <si>
    <t>Stanowisko słupowe linii napowietrznej nN do zabudowy w gruncie słabym kompletnie uzbrojone:  - RPK-12/12, E/15, P=12kN, H=12m z fundamentem U3</t>
  </si>
  <si>
    <t>Stanowisko słupowe linii napowietrznej nN do zabudowy w gruncie słabym kompletnie uzbrojone:  - ON-12/12, E/15, P=12kN, H=12m z fundamentem U2b</t>
  </si>
  <si>
    <t>Stanowisko słupowe linii napowietrznej nN do zabudowy w gruncie słabym kompletnie uzbrojone:  - ON-12/10, E/10, P=10kN, H=12m z fundamentem U2</t>
  </si>
  <si>
    <t>Uziom pogrążany, pomiedziowany fi 17,2mm - R=&lt;10</t>
  </si>
  <si>
    <t xml:space="preserve">D.01.03.01. </t>
  </si>
  <si>
    <t xml:space="preserve">D.01.03.04. </t>
  </si>
  <si>
    <t>D.01.03.04.</t>
  </si>
  <si>
    <t>- roboty ziemne dla kanalizacji kablowej - wykop</t>
  </si>
  <si>
    <t>- roboty ziemne dla kanalizacji kablowej - nasyp</t>
  </si>
  <si>
    <t>- HDPE fi 32/2,9</t>
  </si>
  <si>
    <t>- HDPEp fi 110/6,3</t>
  </si>
  <si>
    <t>- roboty ziemne dla mikrorury kablowej - wykop</t>
  </si>
  <si>
    <t>- roboty ziemne dla mikrorury kablowej - nasyp</t>
  </si>
  <si>
    <t>Rura HDPEp fi 140/8,0 (przewiertowa)</t>
  </si>
  <si>
    <t>- kabel XzTKMXpw 35x4x0,5</t>
  </si>
  <si>
    <t>- kabel XzTKMXpw 25x4x0,5</t>
  </si>
  <si>
    <t>- kabel XzTKMXpw 10x4x0,5</t>
  </si>
  <si>
    <t>- kabel XzTKMXpwn 2x2x0,5 (lokalizacyjny)</t>
  </si>
  <si>
    <t>- kabel XzTKMXpwn 1x2x0,5 (lokalizacyjny)</t>
  </si>
  <si>
    <t>Demontaż kabli</t>
  </si>
  <si>
    <t>Demontaż osłon złączy światłowodowych</t>
  </si>
  <si>
    <t>Demontaż studni kablowej</t>
  </si>
  <si>
    <t>D.01.03.05. Przebudowa sieci wodociągowych</t>
  </si>
  <si>
    <t>D.01.03.05.</t>
  </si>
  <si>
    <t>Roboty ziemne dla kanałów rurowych - wykop</t>
  </si>
  <si>
    <t>Roboty ziemne dla kanałów rurowych - nasyp</t>
  </si>
  <si>
    <t>Rura ochronna wody typu RC PE100 SDR17 Dz 315 x 18,7 mm wraz z kompletem płóz dystansowych i manszet uszczelniających.</t>
  </si>
  <si>
    <t>Likwidacja istniejącej sieci wraz z armaturą</t>
  </si>
  <si>
    <t>D.01.03.06. Przebudowa sieci gazowych</t>
  </si>
  <si>
    <t>D.01.03.06.</t>
  </si>
  <si>
    <t>- rura przewodowa typu RC PE100 SDR11 Dz 160x14,6 mm wraz z kształtkami</t>
  </si>
  <si>
    <t>- rura przewodowa typu RC PE100 SDR11 Dz 90x8,2 mm wraz z kształtkami</t>
  </si>
  <si>
    <t>- rura przewodowa typu RC PE100 SDR11 Dz 63x5,8 mm wraz z kształtkami</t>
  </si>
  <si>
    <t>Rura osłonowa Dz 280x25,4 mm PE100 SDR11 wraz z kompletem płóz dystansowych i manszet uszczelniających</t>
  </si>
  <si>
    <t>Rura osłonowa Dz 180x16,4 mm PE100 SDR11 wraz z kompletem płóz dystansowych i manszet uszczelniających</t>
  </si>
  <si>
    <t>D.01.03.09.</t>
  </si>
  <si>
    <t>Rury HDPE fi 110/6,3 mm</t>
  </si>
  <si>
    <t>Rury HDPEp fi 125/7,1 mm</t>
  </si>
  <si>
    <t>Rury HDPEp fi 140/8 mm</t>
  </si>
  <si>
    <t>Rury HDPE fi 40/3,7 mm</t>
  </si>
  <si>
    <t>D.03.02.01. Przebudowa kanalizacji deszczowej</t>
  </si>
  <si>
    <t>D.03.02.01.</t>
  </si>
  <si>
    <t>Rury przewodowe DN315 PP SN=10kN/m2</t>
  </si>
  <si>
    <t>Rury przewodowe DN200 PP SN=10kN/m2</t>
  </si>
  <si>
    <t>- roboty ziemne dla studni - wykop</t>
  </si>
  <si>
    <t>- roboty ziemne dla studni - nasyp</t>
  </si>
  <si>
    <t>Studnia z kręgów betonowych Dn1200 mm</t>
  </si>
  <si>
    <t>Roboty ziemne dla osadników - wykop</t>
  </si>
  <si>
    <t>Roboty ziemne dla osadników - nasyp</t>
  </si>
  <si>
    <t>- przykanalik - wylot DN300</t>
  </si>
  <si>
    <t>Roboty ziemne dla wpustów - wykop</t>
  </si>
  <si>
    <t>Roboty ziemne dla wpustów - nasyp</t>
  </si>
  <si>
    <t>Wpust drogowy Dn500 mm</t>
  </si>
  <si>
    <t>R.01.01.01. Przebudowa rowów i wykonanie umocnień koryt rzek</t>
  </si>
  <si>
    <t>R.02.01.01. Przebudowa rowów i wykonanie umocnień koryt rzek</t>
  </si>
  <si>
    <t>R.02.01.01.</t>
  </si>
  <si>
    <t>D.05.03.23</t>
  </si>
  <si>
    <t>- słupki znaków</t>
  </si>
  <si>
    <t>- konstrukcje wsporcze tablic</t>
  </si>
  <si>
    <t>M.16.01.04</t>
  </si>
  <si>
    <t>Kolektor odwodnieniowy - z rur HDPE</t>
  </si>
  <si>
    <t xml:space="preserve">- słupki słupki oklejane foliami odblaskowymi </t>
  </si>
  <si>
    <t>D.07.07.01</t>
  </si>
  <si>
    <t>Przebudowa oświetlenia drogowego</t>
  </si>
  <si>
    <t>- wykop - do utylizacji</t>
  </si>
  <si>
    <t>- montaż osłony termokurczliwej złączy kablowych</t>
  </si>
  <si>
    <t>- montaż szafy kablowej</t>
  </si>
  <si>
    <t>m2</t>
  </si>
  <si>
    <t>- rozbiórka ścieku korytkowego</t>
  </si>
  <si>
    <t>- nasyp -  grunt z dowozu</t>
  </si>
  <si>
    <t>Związania międzywarstwowe, połączenia i spoiny oraz grubości pakietów warstw.</t>
  </si>
  <si>
    <t>Warstwa ścieralna z betonu cementowego</t>
  </si>
  <si>
    <t>D.05.03.04.</t>
  </si>
  <si>
    <t>D.05.03.13.</t>
  </si>
  <si>
    <t>WTW SMA 8 S</t>
  </si>
  <si>
    <t>WTW SMA 16W</t>
  </si>
  <si>
    <t>- kostka betonowa koloru szarego na podsypce cementowo-piaskowej 1:4 - wyspy (poza obszraem przejścia)</t>
  </si>
  <si>
    <t xml:space="preserve">- kostka betonowa koloru szarego na podsypce cementowo-piaskowej 1:4 - chodnik </t>
  </si>
  <si>
    <t>Warstwa wiążąca z mieszanki SMA</t>
  </si>
  <si>
    <t>Warstwa ścieralna z mieszanki SMA</t>
  </si>
  <si>
    <t>Podbudowa z mieszanki SMA</t>
  </si>
  <si>
    <t>Warstwa wiążąca z betonu asfaltowego</t>
  </si>
  <si>
    <t>Warstwa ścieralna z betonu asfaltowego</t>
  </si>
  <si>
    <t>WTW PKSM</t>
  </si>
  <si>
    <t>WTW ZM</t>
  </si>
  <si>
    <t>- 2 x HDPE fi 40/3,7</t>
  </si>
  <si>
    <t>Przewiert 2 x HDPEp fi 140/8,0</t>
  </si>
  <si>
    <t>- kabel XzTKMXpwFtlx 35x4x0,5</t>
  </si>
  <si>
    <t>- kabel XzTKMXpwn 25x2x0,8</t>
  </si>
  <si>
    <t>- kabel XzTKMXpw 50x2x0,8</t>
  </si>
  <si>
    <t>- kabel XzTKMXpwFtlx 50x2x0,8</t>
  </si>
  <si>
    <t>- kabel Z-XOTKtsd 48J wyciagnięcie i wciagnięcie istn. kabla wykonanie złacza 48J</t>
  </si>
  <si>
    <t>- kabel Z-XOTKtsdD 8J wyciagnięcie i wciagnięcie istn. kabla wykonanie złacza 8J</t>
  </si>
  <si>
    <t>- kabel MI-MKP 12J G.652D</t>
  </si>
  <si>
    <t>- Wyciągniećie i wciągnięcie mikrokabel MK-LxS7 96F</t>
  </si>
  <si>
    <t>- warstwa gr. 20 cm - Dolna warstwa podbudowy zasadniczej z mieszanki niezwiązanej z kruszywem C50/30 o uziarnieniu 0/31,5mm -DW789</t>
  </si>
  <si>
    <t>- warstwa gr. 20 cm, podbudowa z mieszanki niezwiązanej C50/30, kruszywo o uziarnieniu 0/31,5mm - ciąg pieszo - rowerowy</t>
  </si>
  <si>
    <t>- warstwa gr. 15 cm, podbudowa z mieszanki niezwiązanej C50/30, kruszywo o uziarnieniu 0/31,5mm - chodnik</t>
  </si>
  <si>
    <t>- warstwa gr. 25 cm - chodnik</t>
  </si>
  <si>
    <t xml:space="preserve">- warstwa gr. 30 cm - zjazdy indywidualne </t>
  </si>
  <si>
    <t>- warstwa gr. 20 cm, podbudowa zasadnicza z mieszanki niezwiązanej z kruszywem C50/30  -drogi poprzeczne/zjazdy publiczne przez ciąg pieszo - rowerowy</t>
  </si>
  <si>
    <t>- kostka betonowa koloru szarego na podsypce cementowo-piaskowej 1:4 - zjazdy indywidualne</t>
  </si>
  <si>
    <t>- kostka betonowa grafitowej na podsypce cementowo-piaskowej 1:4 - zjazdy indywidualne przez chodnik/ciąg pieszo-rowerowy</t>
  </si>
  <si>
    <t>- kostka betonowa szara na podsypce cementowo-piaskowej 1:4 - zjazdy publiczne</t>
  </si>
  <si>
    <t xml:space="preserve">- warstwa grubości 30 cm C25/30 - zatoka autobusowa, </t>
  </si>
  <si>
    <t>- warstwa gr. 20 cm, podbudowa zasadnicza z mieszanki niezwiązanej z kruszywem C50/30 - zjazd indywidualny</t>
  </si>
  <si>
    <t>- warstwa górna o grubości 20 cm, podbudowa z kruszywa łamanego C50/30 o uziarnieniu 0/31,5mm  - wyspa środkowa</t>
  </si>
  <si>
    <t>- warstwa dolna o grubości 20 cm, podbudowa z mieszanki niezwiązanej z kruszywem C50/30 o uziarnieniu 0/31,5mm  - wyspa środkowa</t>
  </si>
  <si>
    <t>- warstwa gr. 20 cm, podbudowa zasadnicza z mieszanki niezwiązanej z kruszywem C50/30 - zjazdy publiczne</t>
  </si>
  <si>
    <t>warstwa grubości 20 cm - górna warstwa podbudowy zasadniczej SMA 16 W z asfaltem modyfikowanym PMB 45/80-80 - układana w dwóch warstwach - DW789</t>
  </si>
  <si>
    <t>warstwa grubości 9 cm - warstwa wiążąca SMA 16W z asfaltem modyfikowanym PMB 45/80-80 - KR5 - DW789</t>
  </si>
  <si>
    <t>warstwa grubości 3 cm - warstwa ścieralna z SMA 8 S z asfaltem modyfikowanym PMB 45/80-80 - KR5 - DW789</t>
  </si>
  <si>
    <t xml:space="preserve">Mieszanka związana spoiwem hydraulicznym C1,5/2 </t>
  </si>
  <si>
    <t>- warstwa grubości 35 cm, mieszanka związana spoiwem hydraulicznym C3/4 - DW789</t>
  </si>
  <si>
    <t>warstwa o grubości 35 cm, mieszanka związana spoiwem hydraulicznym C3/4 - wyspa środkowa</t>
  </si>
  <si>
    <t>Mieszanka związana spoiwem hydraulicznym z dodatkiem środka jonowymiennego</t>
  </si>
  <si>
    <t>- warstwa gr. 35 cm, mieszanka związana spoiwem hydraulicznym C1,5/2 - zjazdy publiczne</t>
  </si>
  <si>
    <t>- warstwa gr. 30 cm,  mieszanka związana spoiwem hydraulicznym C1,5/2 -drogi poprzeczne/zjazdy publiczne przez ciąg pieszo - rowerowy</t>
  </si>
  <si>
    <t>- warstwa gr. 30 cm,  mieszanka związana spoiwem hydraulicznym C1,5/2 - ciąg pieszo - rowerowy</t>
  </si>
  <si>
    <t xml:space="preserve">- warstwa grubości 35 cm C8/10 - zatoka autobusowa, </t>
  </si>
  <si>
    <t>Kopanie rowów dla kabli w sposób ręczny w gruncie kat.</t>
  </si>
  <si>
    <t>Układanie bednarki w rowach kablowych - bednarka FeZn 4x30mm</t>
  </si>
  <si>
    <t>Układanie rur ochronnych z PCW o średnicy - rura RHDPE 110</t>
  </si>
  <si>
    <t>Układanie rur ochronnych z PCW o średnicy - rura RHDPEp 110</t>
  </si>
  <si>
    <t>Nasypanie warstwy piasku na dnie rowu kablowego o szerokości do 0.4 m Krotność = 2</t>
  </si>
  <si>
    <t>Ręczne układanie kabli wielożyłowych o masie do 0.5 kg/m  w rowach kablowych YAKXS 0,6/1 kV 4x35 mm2</t>
  </si>
  <si>
    <t>Zasypywanie rowów dla kabli wykonanych ręcznie w gruncie kat. III</t>
  </si>
  <si>
    <t>Badanie linii kablowej N.N.- kabel 4-żyłowy kalkulacja własna</t>
  </si>
  <si>
    <t>szt</t>
  </si>
  <si>
    <t>Montaż kompletnej szafy oświetlenia ulicznego</t>
  </si>
  <si>
    <t>Uszczelnianie wprowadzeń kabli do rury na ścianie lub na słupie - otwór wolny lub częściowo zajęty</t>
  </si>
  <si>
    <t>Montaż z kosza podnośnika samochodowego ograniczników napowietrznych dla linii niskiego napięcia</t>
  </si>
  <si>
    <t>Dodatek za uszczelnienie rury przepustu dławnicami czopowymi EK186</t>
  </si>
  <si>
    <t>1 rura.</t>
  </si>
  <si>
    <t>Montaż obejm dwudzielnych na słupie wraz z rurą osłonową BE50</t>
  </si>
  <si>
    <t>Montaż skrzynek- złacze ZK1e-1P</t>
  </si>
  <si>
    <t>OSWIETLENIE DROGOWE Montaż słupów i opraw oświetleniowych</t>
  </si>
  <si>
    <t>Montaż i stawianie słupów oświetleniowych wraz z fundamentem - Słup stalowy  h= 10 m</t>
  </si>
  <si>
    <t>Uziomy szpilkowe kpl. pojedyncze o dł. pręta  do 10 m</t>
  </si>
  <si>
    <t>Montaż wysięgników rurowych o masie do 30 kg na słupie</t>
  </si>
  <si>
    <t>Montaż opraw oświetlenia zewnętrznego na wysięgniku</t>
  </si>
  <si>
    <t>Montaż przewodów do opraw oświetleniowych - wciąganie w słupy, rury osłonowe i wysięgniki przy wysokości latarń do 10 m</t>
  </si>
  <si>
    <t>Tablica bezpiecznikowa wnękowa złącze IZK</t>
  </si>
  <si>
    <t>Badania i pomiary instalacji uziemiającej</t>
  </si>
  <si>
    <t>Pomiary natężenia oświetlenia</t>
  </si>
  <si>
    <t>Oznakowanie słupa</t>
  </si>
  <si>
    <t>DOSWIETLENIE PRZEJSC DLA PIESZYCH Montaż słupów i opraw oświetleniowych</t>
  </si>
  <si>
    <t>Montaż i stawianie słupów oświetleniowych wraz z fundamentem  - Słup stalowy  h= 6 m</t>
  </si>
  <si>
    <t>Montaż opraw oświetlenia zewnętrznego na wysięgniku oprawa doświetlająca przejście dla pieszych</t>
  </si>
  <si>
    <t xml:space="preserve">Kolizje EN6   </t>
  </si>
  <si>
    <t>Ręczne układanie kabli wielożyłowych o masie do 2 kg/m  w rowach kablowych kabel NA2XY-J 4x120mm2</t>
  </si>
  <si>
    <t>Ręczne układanie kabli wielożyłowych o masie do 2 kg/m  w rowach kablowych kabel NA2XY-J 4x35mm2</t>
  </si>
  <si>
    <t>Układanie rur ochronnych z PCW o średnicy do 110 mm w wykopie - Rura RHDPE-p 110 na skrzyżowaniach z drogami i zjazdami</t>
  </si>
  <si>
    <t>Układanie rur ochronnych z PCW o średnicy do 110 mm w wykopie -Rura RHDPE-D 110</t>
  </si>
  <si>
    <t>Układanie rur ochronnych z PCW o średnicy do 110 mm w wykopie - Rura RHDPE 110 na skrzyżowaniu z innym uzbrojeniem</t>
  </si>
  <si>
    <t>Montaż w rowach muf na kablach - Mufa kablowa nN o izolacji z tworzyw sztucznych na napięcie znamionowe 0,6/1kV ze złączkami śrubowymi dla kabla o przekroju 35-240mm2</t>
  </si>
  <si>
    <t>Dodatek za uszczelnienie rury przepustu dławnicami czopowymi EK186/160</t>
  </si>
  <si>
    <t>Demontaż kabli wielożyłowych o masie do 2.0 kg/m układanych w gruncie kat. III-IV</t>
  </si>
  <si>
    <t xml:space="preserve">Kolizje E7  </t>
  </si>
  <si>
    <t>Montaż przewodów linii napowietrznej  - AsXSn 4x25mm</t>
  </si>
  <si>
    <t>km przew.</t>
  </si>
  <si>
    <t>Montaż przewodów linii napowietrznej  - AsXSn 2x25mm</t>
  </si>
  <si>
    <t>Ręczne układanie kabli wielożyłowych o masie do 2 kg/m  w rowach kablowych kabel NA2XY-J 4x240mm2</t>
  </si>
  <si>
    <t>Przewierty o długości do 20 m Rura RHDPE-p 110</t>
  </si>
  <si>
    <t>Układanie kabli na słupie</t>
  </si>
  <si>
    <t>Układanie rur ochronnych z PCW o średnicy do -Rura RHDPE-D 160 - na istniejącym kablu</t>
  </si>
  <si>
    <t>Układanie rur ochronnych z PCW o średnicy do 110 mm w wykopie - Rura RHDPE-160 na skrzyżowaniach z innym uzbrojeniem</t>
  </si>
  <si>
    <t>Punkt oświetlenia drogowego o wyposażeniu:   -słup  wysięgnikowy  stalowy  ocynkowany  cylindryczny  o  wysokości h=10m –1 kpl.   - wysięgnik jednoramienny stalowy ocynkowany o wysięgu w=1,0m  i nachyleniu 5  – 1szt. (wysokość zawieszenia oprawy h=10m)    - oprawa oświetleniowa   - fundament prefabrykowany– 1kpl.   - oświetleniowe złącze słupowe z wkładką topikową D01/E14 6A (II klasa izolacji) – 1 kpl.   - przewód YDY 2x2,5 do zasilenia opraw 12m montowanym w giętkiej rurze izolacyjnej w przestrzeni słupa, wysięgnika i oprawy.</t>
  </si>
  <si>
    <t xml:space="preserve">Kolizje EN8  </t>
  </si>
  <si>
    <t>Przełożenie istniejącego kabla YHAKXS 3X1X120</t>
  </si>
  <si>
    <t xml:space="preserve">Kolizje EN09   </t>
  </si>
  <si>
    <t xml:space="preserve">Kolizje EN10  </t>
  </si>
  <si>
    <t>Kopanie rowów dla ułożenia rur</t>
  </si>
  <si>
    <t>Zasypywanie rowów dla rur</t>
  </si>
  <si>
    <t xml:space="preserve">Kolizje EN11  </t>
  </si>
  <si>
    <t>Montaż przewodów linii napowietrznej  - AsXSn 4x70mm</t>
  </si>
  <si>
    <t>Przełożenie istniejącego kabla</t>
  </si>
  <si>
    <t xml:space="preserve">Kolizje EN12  </t>
  </si>
  <si>
    <t>Ręczne układanie kabli jednożyłowych o masie do 3.0 kg/m na napięcie znamionowe poniżej 110 kV w rowach kablowych Krotność = 3</t>
  </si>
  <si>
    <t>Przewierty o długości do 20 m Rura RHDPE-p-160</t>
  </si>
  <si>
    <t>3 x HDPEp fi 110/6,3</t>
  </si>
  <si>
    <t>D.01.03.01</t>
  </si>
  <si>
    <t>D.01.03.09. Budowa kanału technologicznego</t>
  </si>
  <si>
    <t xml:space="preserve">L.p. </t>
  </si>
  <si>
    <t>Wyszczególnienie</t>
  </si>
  <si>
    <t>NR TER</t>
  </si>
  <si>
    <t>BRANŻA / ELEMENT</t>
  </si>
  <si>
    <t>MD-01 MOST NAD RZEKĄ SARNI STOK W KM 27+761,88 DW 789</t>
  </si>
  <si>
    <t>MD-02 MOST NAD RZEKĄ BOŻY STOK W KM 29+110,57 DW 789</t>
  </si>
  <si>
    <t>Koszt dostosowania się do wymagań Warunków Kontraktu i Wymagań ogólnych zawartych 
w Specyfikacjach Technicznych i OPZ</t>
  </si>
  <si>
    <t>warstwa grubości 22 cm , nawierzchnia z betonu cementowego C35/45 (dyblowana i kotwiona) - zatoka autobusowa w tym warstwa poślizgowa z geomembrany polietylenowej 2x1 mm</t>
  </si>
  <si>
    <t>Nasypanie warstwy piasku na dnie rowu kablowego o szerokości do 0.4 m</t>
  </si>
  <si>
    <t>Budowa infrastruktury teletechnicznej</t>
  </si>
  <si>
    <t>BUDOWA INFRASTRUKTURY TELETECHNICZNEJ</t>
  </si>
  <si>
    <t xml:space="preserve">Nasypanie warstwy piasku na dnie rowu kablowego o szerokości do 0.4 m </t>
  </si>
  <si>
    <t>D.01.02.01. + OPZ pkt 6a ppkt 10</t>
  </si>
  <si>
    <t xml:space="preserve">- rozbiórka nawierzchni z kostki kamiennej (kostka do przekazania Gminie i Miastu Koziegłowy OPZ pkt 6a ppkt 11) </t>
  </si>
  <si>
    <t>Tymczasowa organizacja ruchu (w tym m.in. projekt, uzyskanie decyzji administracyjnych, wprowadzenie, utrzymanie i likwidacja)</t>
  </si>
  <si>
    <t>DM.00.00.00. + OPZ</t>
  </si>
  <si>
    <t>ZADANIE NR 1:
PRZEBUDOWA DROGI WOJEWÓDZKIEJ NR 789 OD WĘZŁA AUTOSTRADOWEGO PRZEZ GNIAZDÓW, KOZIEGŁOWY DO LGOTY NADWARCIE, ETAP II - ODCINEK 1 OD RYNKU W MIEJSCOWOŚCI KOZIEGŁOWY DO SKRZYŻOWANIA Z UL. POLAN W MIEJSCOWOŚCI KOZIEGŁÓWKI</t>
  </si>
  <si>
    <t>D.05.03.11.</t>
  </si>
  <si>
    <t>68a</t>
  </si>
  <si>
    <t>t</t>
  </si>
  <si>
    <t>Wykonanie pomiarów i diagnostyka (EN6-EN12)</t>
  </si>
  <si>
    <t>Dopuszczenie do prac przez Tauron oraz wyłączenia (EN6-EN12)</t>
  </si>
  <si>
    <t>Wykonanie pomiarów</t>
  </si>
  <si>
    <t>WTW STBC B</t>
  </si>
  <si>
    <t>- usunięcie drzew o średnicy powyżej 55 cm</t>
  </si>
  <si>
    <t>Likwidacja obiektu tymczasowego w tym doprowadzenie terenu do stanu pierwotnego</t>
  </si>
  <si>
    <t>Odtworzenie trasy i punktów wysokościowych, obsługa geodezyjna oraz wznowienie i stabilizacja pasa drogowego</t>
  </si>
  <si>
    <t>- Koszt odwozu i utylizacji frezu bitumicznego (OPZ)</t>
  </si>
  <si>
    <t>TER 1.13</t>
  </si>
  <si>
    <t>- montaż osłony złączy światłowodowych</t>
  </si>
  <si>
    <t>Budowa i utrzymanie obiektu tymczasowego w tym m.in.: projekt, budowa dróg dojazdowych, kompletna konstrukcja obiektu</t>
  </si>
  <si>
    <t>TER 1.01</t>
  </si>
  <si>
    <t>TER 1.02</t>
  </si>
  <si>
    <t>TER 1.03</t>
  </si>
  <si>
    <t>TER 1.04</t>
  </si>
  <si>
    <t>TER 1.05</t>
  </si>
  <si>
    <t>TER 1.06</t>
  </si>
  <si>
    <t>TER 1.07</t>
  </si>
  <si>
    <t>TER 1.08</t>
  </si>
  <si>
    <t>TER 1.09</t>
  </si>
  <si>
    <t>TER 1.10</t>
  </si>
  <si>
    <t>TER 1.11</t>
  </si>
  <si>
    <t>TER 1.12</t>
  </si>
  <si>
    <t xml:space="preserve">DOSWIETLENIE PRZEJSC DLA PIESZYCH Wykonanie linii kablowej i zasilania 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</si>
  <si>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</si>
  <si>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</si>
  <si>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</si>
  <si>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</si>
  <si>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</si>
  <si>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</si>
  <si>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</si>
  <si>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</si>
  <si>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</si>
  <si>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</si>
  <si>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</si>
  <si>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</si>
  <si>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</si>
  <si>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- średnia głębokość frezowania 28 cm - frezowanie seletywne w dwóch warstwach</t>
  </si>
  <si>
    <t>- Koszt odwozu i utylizacji frezu bitumicznego zanieczyszczonego smołą (OPZ)</t>
  </si>
  <si>
    <t>68b</t>
  </si>
  <si>
    <t>- krawężnik 20x22x100 z ławą z oporem</t>
  </si>
  <si>
    <t>WTW AC 16W</t>
  </si>
  <si>
    <t>ZBIORCZE ZESTAWIENIE PRZEDMIARÓW</t>
  </si>
  <si>
    <t>PRZEDMIAR</t>
  </si>
  <si>
    <t>TABELA ELEMENTÓW ROZLICZENIOWYCH - PRZEDMIAR</t>
  </si>
  <si>
    <t>warstwa grubości 4 cm. - warstwa ścieralna z betonu asfaltowego AC11S - KR2 na bazie asfaltu 50/70 - ciągi pieszo - rowerowe</t>
  </si>
  <si>
    <t>WTW AC 11 S</t>
  </si>
  <si>
    <t>warstwa grubości 8 cm, warstwa wiążąca z AC 16 W  - KR2 na bazie asfaltu PMB 45/80-80- wloty dróg poprz./zjazdy publiczne przez ciąg pieszo - rowerowy</t>
  </si>
  <si>
    <t>warstwa grubości 8 cm - warstwa wiążąca z AC 16 W  - KR2 na bazie asfaltu 45/80-55 -  ciągi pieszo - rowerowe</t>
  </si>
  <si>
    <t>warstwa grubości 4 cm  - warstwa ścieralna z betonu asfaltowego AC11S - KR2 na bazie asfaltu PMB 45/80-80 - wloty dróg poprz./zjazdy publiczne przez ciąg pieszo - rowerowy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</si>
</sst>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\$____######0_);[Red]&quot;($&quot;____#####0\)"/>
    <numFmt numFmtId="170" formatCode="#,##0.000"/>
    <numFmt numFmtId="171" formatCode="_-* #,##0.00\ [$zł-415]_-;\-* #,##0.00\ [$zł-415]_-;_-* &quot;-&quot;??\ [$zł-415]_-;_-@_-"/>
  </numFmts>
  <fonts count="7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Helv"/>
      <family val="2"/>
      <charset val="238"/>
    </font>
    <font>
      <sz val="10"/>
      <name val="Pl Courier New"/>
    </font>
    <font>
      <vertAlign val="superscript"/>
      <sz val="10"/>
      <name val="Times New Roman"/>
      <family val="1"/>
      <charset val="238"/>
    </font>
    <font>
      <sz val="11"/>
      <color rgb="FF9C6500"/>
      <name val="Calibri"/>
      <family val="2"/>
      <charset val="238"/>
      <scheme val="minor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62"/>
      <name val="Calibri"/>
      <family val="2"/>
      <charset val="238"/>
    </font>
    <font>
      <sz val="10"/>
      <name val="Arial"/>
      <family val="2"/>
    </font>
    <font>
      <sz val="11"/>
      <color indexed="8"/>
      <name val="Cambria"/>
      <family val="2"/>
      <charset val="238"/>
    </font>
    <font>
      <sz val="11"/>
      <color indexed="9"/>
      <name val="Cambria"/>
      <family val="2"/>
      <charset val="238"/>
    </font>
    <font>
      <sz val="11"/>
      <color indexed="62"/>
      <name val="Cambria"/>
      <family val="2"/>
      <charset val="238"/>
    </font>
    <font>
      <b/>
      <sz val="11"/>
      <color indexed="63"/>
      <name val="Cambria"/>
      <family val="2"/>
      <charset val="238"/>
    </font>
    <font>
      <sz val="11"/>
      <color indexed="17"/>
      <name val="Cambria"/>
      <family val="2"/>
      <charset val="238"/>
    </font>
    <font>
      <b/>
      <sz val="11"/>
      <color indexed="9"/>
      <name val="Cambria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ambria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ambria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u/>
      <sz val="10"/>
      <name val="Times New Roman"/>
      <family val="1"/>
      <charset val="238"/>
    </font>
    <font>
      <sz val="10"/>
      <name val="Arial CE"/>
    </font>
    <font>
      <sz val="11"/>
      <color indexed="20"/>
      <name val="Cambria"/>
      <family val="2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indexed="64"/>
      <name val="Times New Roman"/>
      <family val="1"/>
      <charset val="238"/>
    </font>
    <font>
      <b/>
      <i/>
      <sz val="12"/>
      <color indexed="64"/>
      <name val="Times New Roman"/>
      <family val="1"/>
      <charset val="238"/>
    </font>
    <font>
      <i/>
      <sz val="12"/>
      <color indexed="64"/>
      <name val="Times New Roman"/>
      <family val="1"/>
      <charset val="238"/>
    </font>
    <font>
      <sz val="12"/>
      <color indexed="64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55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/>
      <diagonal/>
    </border>
  </borders>
  <cellStyleXfs count="1890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/>
    <xf numFmtId="0" fontId="14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26" fillId="0" borderId="0"/>
    <xf numFmtId="0" fontId="13" fillId="0" borderId="0"/>
    <xf numFmtId="0" fontId="26" fillId="0" borderId="0"/>
    <xf numFmtId="0" fontId="1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25" fillId="4" borderId="0" applyNumberFormat="0" applyBorder="0" applyAlignment="0" applyProtection="0"/>
    <xf numFmtId="0" fontId="22" fillId="21" borderId="2" applyNumberFormat="0" applyAlignment="0" applyProtection="0"/>
    <xf numFmtId="0" fontId="17" fillId="22" borderId="3" applyNumberFormat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38" fontId="16" fillId="2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10" fontId="16" fillId="23" borderId="1" applyNumberFormat="0" applyBorder="0" applyAlignment="0" applyProtection="0"/>
    <xf numFmtId="0" fontId="21" fillId="24" borderId="0" applyNumberFormat="0" applyBorder="0" applyAlignment="0" applyProtection="0"/>
    <xf numFmtId="0" fontId="27" fillId="0" borderId="0" applyNumberFormat="0" applyFont="0" applyFill="0" applyBorder="0" applyAlignment="0" applyProtection="0"/>
    <xf numFmtId="168" fontId="12" fillId="0" borderId="0"/>
    <xf numFmtId="0" fontId="13" fillId="0" borderId="0"/>
    <xf numFmtId="0" fontId="9" fillId="0" borderId="0"/>
    <xf numFmtId="0" fontId="3" fillId="0" borderId="0"/>
    <xf numFmtId="0" fontId="3" fillId="0" borderId="0"/>
    <xf numFmtId="0" fontId="3" fillId="25" borderId="7" applyNumberFormat="0" applyFont="0" applyAlignment="0" applyProtection="0"/>
    <xf numFmtId="0" fontId="27" fillId="0" borderId="8" applyNumberFormat="0" applyFont="0" applyFill="0" applyBorder="0" applyProtection="0">
      <alignment vertical="top" wrapText="1"/>
    </xf>
    <xf numFmtId="10" fontId="3" fillId="0" borderId="0" applyFont="0" applyFill="0" applyBorder="0" applyAlignment="0" applyProtection="0"/>
    <xf numFmtId="0" fontId="13" fillId="0" borderId="0"/>
    <xf numFmtId="0" fontId="24" fillId="0" borderId="0" applyNumberForma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30" fillId="8" borderId="9" applyNumberFormat="0" applyAlignment="0" applyProtection="0"/>
    <xf numFmtId="0" fontId="31" fillId="21" borderId="10" applyNumberFormat="0" applyAlignment="0" applyProtection="0"/>
    <xf numFmtId="0" fontId="32" fillId="5" borderId="0" applyNumberFormat="0" applyBorder="0" applyAlignment="0" applyProtection="0"/>
    <xf numFmtId="0" fontId="33" fillId="0" borderId="11" applyNumberFormat="0" applyFill="0" applyAlignment="0" applyProtection="0"/>
    <xf numFmtId="0" fontId="17" fillId="22" borderId="3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24" borderId="0" applyNumberFormat="0" applyBorder="0" applyAlignment="0" applyProtection="0"/>
    <xf numFmtId="0" fontId="22" fillId="21" borderId="9" applyNumberFormat="0" applyAlignment="0" applyProtection="0"/>
    <xf numFmtId="0" fontId="34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5" fillId="4" borderId="0" applyNumberFormat="0" applyBorder="0" applyAlignment="0" applyProtection="0"/>
    <xf numFmtId="0" fontId="9" fillId="0" borderId="0"/>
    <xf numFmtId="0" fontId="22" fillId="21" borderId="9" applyNumberFormat="0" applyAlignment="0" applyProtection="0"/>
    <xf numFmtId="43" fontId="3" fillId="0" borderId="0" applyFont="0" applyFill="0" applyBorder="0" applyAlignment="0" applyProtection="0"/>
    <xf numFmtId="0" fontId="32" fillId="5" borderId="0" applyNumberFormat="0" applyBorder="0" applyAlignment="0" applyProtection="0"/>
    <xf numFmtId="0" fontId="30" fillId="8" borderId="9" applyNumberFormat="0" applyAlignment="0" applyProtection="0"/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8" fillId="25" borderId="13" applyNumberFormat="0" applyFont="0" applyAlignment="0" applyProtection="0"/>
    <xf numFmtId="0" fontId="31" fillId="21" borderId="10" applyNumberFormat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3" fillId="0" borderId="0"/>
    <xf numFmtId="0" fontId="8" fillId="0" borderId="0"/>
    <xf numFmtId="0" fontId="8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15" borderId="0" applyNumberFormat="0" applyBorder="0" applyAlignment="0" applyProtection="0"/>
    <xf numFmtId="0" fontId="3" fillId="0" borderId="0"/>
    <xf numFmtId="0" fontId="9" fillId="0" borderId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39" fillId="27" borderId="0" applyNumberFormat="0" applyBorder="0" applyAlignment="0" applyProtection="0"/>
    <xf numFmtId="0" fontId="15" fillId="11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5" fillId="14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15" fillId="1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15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2" fillId="5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24" borderId="0" applyNumberFormat="0" applyBorder="0" applyAlignment="0" applyProtection="0"/>
    <xf numFmtId="0" fontId="15" fillId="16" borderId="0" applyNumberFormat="0" applyBorder="0" applyAlignment="0" applyProtection="0"/>
    <xf numFmtId="0" fontId="38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15" fillId="14" borderId="0" applyNumberFormat="0" applyBorder="0" applyAlignment="0" applyProtection="0"/>
    <xf numFmtId="0" fontId="25" fillId="4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3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15" fillId="13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8" fillId="24" borderId="0" applyNumberFormat="0" applyBorder="0" applyAlignment="0" applyProtection="0"/>
    <xf numFmtId="0" fontId="8" fillId="24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8" fillId="25" borderId="0" applyNumberFormat="0" applyBorder="0" applyAlignment="0" applyProtection="0"/>
    <xf numFmtId="0" fontId="8" fillId="25" borderId="0" applyNumberFormat="0" applyBorder="0" applyAlignment="0" applyProtection="0"/>
    <xf numFmtId="0" fontId="8" fillId="8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5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15" fillId="7" borderId="0" applyNumberFormat="0" applyBorder="0" applyAlignment="0" applyProtection="0"/>
    <xf numFmtId="0" fontId="8" fillId="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15" fillId="20" borderId="0" applyNumberFormat="0" applyBorder="0" applyAlignment="0" applyProtection="0"/>
    <xf numFmtId="0" fontId="8" fillId="3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7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40" borderId="0" applyNumberFormat="0" applyBorder="0" applyAlignment="0" applyProtection="0"/>
    <xf numFmtId="0" fontId="15" fillId="10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15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40" fillId="43" borderId="0" applyNumberFormat="0" applyBorder="0" applyAlignment="0" applyProtection="0"/>
    <xf numFmtId="0" fontId="15" fillId="20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4" borderId="0" applyNumberFormat="0" applyBorder="0" applyAlignment="0" applyProtection="0"/>
    <xf numFmtId="0" fontId="15" fillId="12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8" borderId="0" applyNumberFormat="0" applyBorder="0" applyAlignment="0" applyProtection="0"/>
    <xf numFmtId="0" fontId="15" fillId="45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15" fillId="15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6" borderId="0" applyNumberFormat="0" applyBorder="0" applyAlignment="0" applyProtection="0"/>
    <xf numFmtId="0" fontId="15" fillId="18" borderId="0" applyNumberFormat="0" applyBorder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41" fillId="32" borderId="9" applyNumberFormat="0" applyAlignment="0" applyProtection="0"/>
    <xf numFmtId="0" fontId="30" fillId="24" borderId="9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42" fillId="47" borderId="10" applyNumberFormat="0" applyAlignment="0" applyProtection="0"/>
    <xf numFmtId="0" fontId="31" fillId="48" borderId="10" applyNumberFormat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32" fillId="7" borderId="0" applyNumberFormat="0" applyBorder="0" applyAlignment="0" applyProtection="0"/>
    <xf numFmtId="0" fontId="16" fillId="49" borderId="0"/>
    <xf numFmtId="0" fontId="16" fillId="47" borderId="0" applyNumberFormat="0" applyBorder="0" applyAlignment="0" applyProtection="0"/>
    <xf numFmtId="0" fontId="16" fillId="50" borderId="0"/>
    <xf numFmtId="0" fontId="16" fillId="50" borderId="0" applyNumberFormat="0" applyBorder="0" applyAlignment="0" applyProtection="0"/>
    <xf numFmtId="0" fontId="37" fillId="8" borderId="9" applyNumberFormat="0" applyAlignment="0" applyProtection="0"/>
    <xf numFmtId="0" fontId="35" fillId="0" borderId="14" applyNumberFormat="0" applyFill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44" fillId="51" borderId="3" applyNumberFormat="0" applyAlignment="0" applyProtection="0"/>
    <xf numFmtId="0" fontId="17" fillId="22" borderId="3" applyNumberFormat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7" fillId="0" borderId="17" applyNumberFormat="0" applyFill="0" applyAlignment="0" applyProtection="0"/>
    <xf numFmtId="0" fontId="47" fillId="0" borderId="0" applyNumberFormat="0" applyFill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8" fillId="52" borderId="0" applyNumberFormat="0" applyBorder="0" applyAlignment="0" applyProtection="0"/>
    <xf numFmtId="0" fontId="49" fillId="24" borderId="0" applyNumberFormat="0" applyBorder="0" applyAlignment="0" applyProtection="0"/>
    <xf numFmtId="0" fontId="29" fillId="26" borderId="0" applyNumberFormat="0" applyBorder="0" applyAlignment="0" applyProtection="0"/>
    <xf numFmtId="169" fontId="50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6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8" fillId="25" borderId="13" applyNumberFormat="0" applyFont="0" applyAlignment="0" applyProtection="0"/>
    <xf numFmtId="0" fontId="8" fillId="25" borderId="13" applyNumberFormat="0" applyFon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2" fillId="47" borderId="9" applyNumberFormat="0" applyAlignment="0" applyProtection="0"/>
    <xf numFmtId="0" fontId="53" fillId="48" borderId="9" applyNumberFormat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ill="0" applyBorder="0" applyAlignment="0" applyProtection="0"/>
    <xf numFmtId="10" fontId="38" fillId="0" borderId="0" applyFont="0" applyFill="0" applyBorder="0" applyAlignment="0" applyProtection="0"/>
    <xf numFmtId="10" fontId="3" fillId="0" borderId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ill="0" applyBorder="0" applyAlignment="0" applyProtection="0"/>
    <xf numFmtId="0" fontId="3" fillId="0" borderId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2" applyNumberFormat="0" applyFill="0" applyAlignment="0" applyProtection="0"/>
    <xf numFmtId="0" fontId="34" fillId="0" borderId="12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Border="0" applyProtection="0">
      <alignment horizontal="left" vertical="top" wrapText="1"/>
    </xf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3" fillId="50" borderId="13" applyNumberFormat="0" applyAlignment="0" applyProtection="0"/>
    <xf numFmtId="0" fontId="56" fillId="25" borderId="13" applyNumberFormat="0" applyFont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57" fillId="28" borderId="0" applyNumberFormat="0" applyBorder="0" applyAlignment="0" applyProtection="0"/>
    <xf numFmtId="0" fontId="25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30" fillId="8" borderId="19" applyNumberFormat="0" applyAlignment="0" applyProtection="0"/>
    <xf numFmtId="0" fontId="31" fillId="21" borderId="20" applyNumberFormat="0" applyAlignment="0" applyProtection="0"/>
    <xf numFmtId="0" fontId="22" fillId="21" borderId="19" applyNumberFormat="0" applyAlignment="0" applyProtection="0"/>
    <xf numFmtId="0" fontId="34" fillId="0" borderId="21" applyNumberFormat="0" applyFill="0" applyAlignment="0" applyProtection="0"/>
    <xf numFmtId="0" fontId="3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22" fillId="21" borderId="19" applyNumberFormat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31" fillId="21" borderId="20" applyNumberFormat="0" applyAlignment="0" applyProtection="0"/>
    <xf numFmtId="0" fontId="34" fillId="0" borderId="21" applyNumberFormat="0" applyFill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41" fillId="32" borderId="19" applyNumberFormat="0" applyAlignment="0" applyProtection="0"/>
    <xf numFmtId="0" fontId="30" fillId="24" borderId="19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42" fillId="47" borderId="20" applyNumberFormat="0" applyAlignment="0" applyProtection="0"/>
    <xf numFmtId="0" fontId="31" fillId="48" borderId="20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8" fillId="25" borderId="22" applyNumberFormat="0" applyFont="0" applyAlignment="0" applyProtection="0"/>
    <xf numFmtId="0" fontId="8" fillId="25" borderId="22" applyNumberFormat="0" applyFon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2" fillId="47" borderId="19" applyNumberFormat="0" applyAlignment="0" applyProtection="0"/>
    <xf numFmtId="0" fontId="53" fillId="48" borderId="19" applyNumberFormat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3" fillId="50" borderId="22" applyNumberFormat="0" applyAlignment="0" applyProtection="0"/>
    <xf numFmtId="0" fontId="56" fillId="25" borderId="22" applyNumberFormat="0" applyFon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19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10" fillId="0" borderId="0" applyNumberFormat="0" applyFont="0" applyFill="0" applyBorder="0" applyAlignment="0" applyProtection="0">
      <alignment vertical="top"/>
    </xf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25" borderId="27" applyNumberFormat="0" applyFont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1" fillId="21" borderId="25" applyNumberFormat="0" applyAlignment="0" applyProtection="0"/>
    <xf numFmtId="0" fontId="22" fillId="21" borderId="24" applyNumberFormat="0" applyAlignment="0" applyProtection="0"/>
    <xf numFmtId="0" fontId="34" fillId="0" borderId="26" applyNumberFormat="0" applyFill="0" applyAlignment="0" applyProtection="0"/>
    <xf numFmtId="0" fontId="3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22" fillId="21" borderId="24" applyNumberFormat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31" fillId="21" borderId="25" applyNumberFormat="0" applyAlignment="0" applyProtection="0"/>
    <xf numFmtId="0" fontId="34" fillId="0" borderId="26" applyNumberFormat="0" applyFill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41" fillId="32" borderId="24" applyNumberFormat="0" applyAlignment="0" applyProtection="0"/>
    <xf numFmtId="0" fontId="30" fillId="24" borderId="24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42" fillId="47" borderId="25" applyNumberFormat="0" applyAlignment="0" applyProtection="0"/>
    <xf numFmtId="0" fontId="31" fillId="48" borderId="25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8" fillId="25" borderId="27" applyNumberFormat="0" applyFont="0" applyAlignment="0" applyProtection="0"/>
    <xf numFmtId="0" fontId="8" fillId="25" borderId="27" applyNumberFormat="0" applyFon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2" fillId="47" borderId="24" applyNumberFormat="0" applyAlignment="0" applyProtection="0"/>
    <xf numFmtId="0" fontId="53" fillId="48" borderId="24" applyNumberFormat="0" applyAlignment="0" applyProtection="0"/>
    <xf numFmtId="0" fontId="34" fillId="0" borderId="28" applyNumberFormat="0" applyFill="0" applyAlignment="0" applyProtection="0"/>
    <xf numFmtId="0" fontId="34" fillId="0" borderId="28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3" fillId="50" borderId="27" applyNumberFormat="0" applyAlignment="0" applyProtection="0"/>
    <xf numFmtId="0" fontId="56" fillId="25" borderId="27" applyNumberFormat="0" applyFon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8" borderId="2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horizontal="center" vertical="center" wrapText="1"/>
    </xf>
    <xf numFmtId="49" fontId="7" fillId="0" borderId="1" xfId="5" applyNumberFormat="1" applyFont="1" applyBorder="1" applyAlignment="1">
      <alignment horizontal="left" vertical="center" wrapText="1"/>
    </xf>
    <xf numFmtId="49" fontId="5" fillId="0" borderId="1" xfId="5" quotePrefix="1" applyNumberFormat="1" applyFont="1" applyBorder="1" applyAlignment="1">
      <alignment horizontal="left" vertical="center" wrapText="1"/>
    </xf>
    <xf numFmtId="49" fontId="5" fillId="0" borderId="1" xfId="5" applyNumberFormat="1" applyFont="1" applyBorder="1" applyAlignment="1">
      <alignment horizontal="left" vertical="center" wrapText="1"/>
    </xf>
    <xf numFmtId="0" fontId="7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53" borderId="0" xfId="1" applyFont="1" applyFill="1"/>
    <xf numFmtId="49" fontId="60" fillId="0" borderId="1" xfId="5" applyNumberFormat="1" applyFont="1" applyBorder="1" applyAlignment="1">
      <alignment horizontal="left" vertical="center" wrapText="1"/>
    </xf>
    <xf numFmtId="0" fontId="60" fillId="0" borderId="1" xfId="5" applyFont="1" applyBorder="1" applyAlignment="1">
      <alignment horizontal="center" vertical="center" wrapText="1"/>
    </xf>
    <xf numFmtId="0" fontId="5" fillId="54" borderId="0" xfId="1" applyFont="1" applyFill="1"/>
    <xf numFmtId="0" fontId="5" fillId="55" borderId="0" xfId="1" applyFont="1" applyFill="1"/>
    <xf numFmtId="0" fontId="5" fillId="55" borderId="0" xfId="0" applyFont="1" applyFill="1"/>
    <xf numFmtId="0" fontId="5" fillId="55" borderId="0" xfId="7" applyFont="1" applyFill="1"/>
    <xf numFmtId="0" fontId="5" fillId="0" borderId="1" xfId="221" applyFont="1" applyBorder="1" applyAlignment="1">
      <alignment horizontal="center" vertical="center" wrapText="1"/>
    </xf>
    <xf numFmtId="49" fontId="5" fillId="0" borderId="1" xfId="221" applyNumberFormat="1" applyFont="1" applyBorder="1" applyAlignment="1">
      <alignment horizontal="left" vertical="center" wrapText="1"/>
    </xf>
    <xf numFmtId="0" fontId="5" fillId="0" borderId="1" xfId="221" applyFont="1" applyBorder="1" applyAlignment="1">
      <alignment horizontal="center" vertical="center"/>
    </xf>
    <xf numFmtId="0" fontId="5" fillId="0" borderId="0" xfId="221" applyFont="1" applyAlignment="1">
      <alignment horizontal="center" vertical="center" wrapText="1"/>
    </xf>
    <xf numFmtId="49" fontId="5" fillId="0" borderId="0" xfId="221" applyNumberFormat="1" applyFont="1" applyAlignment="1">
      <alignment vertical="center" wrapText="1"/>
    </xf>
    <xf numFmtId="4" fontId="5" fillId="0" borderId="0" xfId="221" applyNumberFormat="1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left" vertical="center" wrapText="1"/>
    </xf>
    <xf numFmtId="0" fontId="7" fillId="0" borderId="1" xfId="3" applyFont="1" applyBorder="1" applyAlignment="1">
      <alignment horizontal="center" vertical="center" wrapText="1"/>
    </xf>
    <xf numFmtId="49" fontId="5" fillId="0" borderId="1" xfId="4" quotePrefix="1" applyNumberFormat="1" applyFont="1" applyBorder="1" applyAlignment="1">
      <alignment horizontal="left" vertical="center" wrapText="1"/>
    </xf>
    <xf numFmtId="4" fontId="5" fillId="0" borderId="1" xfId="4" applyNumberFormat="1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left" vertical="center" wrapText="1"/>
      <protection hidden="1"/>
    </xf>
    <xf numFmtId="49" fontId="5" fillId="0" borderId="1" xfId="7" quotePrefix="1" applyNumberFormat="1" applyFont="1" applyBorder="1" applyAlignment="1">
      <alignment vertical="center" wrapText="1"/>
    </xf>
    <xf numFmtId="49" fontId="5" fillId="0" borderId="1" xfId="3" applyNumberFormat="1" applyFont="1" applyBorder="1" applyAlignment="1">
      <alignment horizontal="left" vertical="center" wrapText="1"/>
    </xf>
    <xf numFmtId="49" fontId="7" fillId="0" borderId="1" xfId="7" quotePrefix="1" applyNumberFormat="1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49" fontId="5" fillId="0" borderId="1" xfId="6" applyNumberFormat="1" applyFont="1" applyBorder="1" applyAlignment="1" applyProtection="1">
      <alignment horizontal="center" vertical="center" wrapText="1"/>
      <protection hidden="1"/>
    </xf>
    <xf numFmtId="0" fontId="5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0" fillId="0" borderId="1" xfId="5" quotePrefix="1" applyNumberFormat="1" applyFont="1" applyBorder="1" applyAlignment="1">
      <alignment horizontal="left" vertical="center" wrapText="1"/>
    </xf>
    <xf numFmtId="4" fontId="5" fillId="0" borderId="1" xfId="5" applyNumberFormat="1" applyFont="1" applyBorder="1" applyAlignment="1">
      <alignment horizontal="center" vertical="center" wrapText="1"/>
    </xf>
    <xf numFmtId="49" fontId="5" fillId="0" borderId="1" xfId="5" quotePrefix="1" applyNumberFormat="1" applyFont="1" applyBorder="1" applyAlignment="1">
      <alignment vertical="center" wrapText="1"/>
    </xf>
    <xf numFmtId="4" fontId="7" fillId="0" borderId="1" xfId="5" applyNumberFormat="1" applyFont="1" applyBorder="1" applyAlignment="1">
      <alignment horizontal="center" vertical="center" wrapText="1"/>
    </xf>
    <xf numFmtId="49" fontId="5" fillId="0" borderId="1" xfId="1149" applyNumberFormat="1" applyFont="1" applyBorder="1" applyAlignment="1">
      <alignment vertical="center" wrapText="1"/>
    </xf>
    <xf numFmtId="0" fontId="5" fillId="0" borderId="1" xfId="1149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1" xfId="7" applyNumberFormat="1" applyFont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 wrapText="1"/>
    </xf>
    <xf numFmtId="49" fontId="7" fillId="0" borderId="1" xfId="221" applyNumberFormat="1" applyFont="1" applyBorder="1" applyAlignment="1">
      <alignment horizontal="left" vertical="center" wrapText="1"/>
    </xf>
    <xf numFmtId="0" fontId="7" fillId="0" borderId="1" xfId="221" applyFont="1" applyBorder="1" applyAlignment="1">
      <alignment horizontal="center" vertical="center"/>
    </xf>
    <xf numFmtId="4" fontId="7" fillId="0" borderId="1" xfId="221" applyNumberFormat="1" applyFont="1" applyBorder="1" applyAlignment="1">
      <alignment horizontal="center" vertical="center"/>
    </xf>
    <xf numFmtId="3" fontId="63" fillId="53" borderId="1" xfId="1178" applyNumberFormat="1" applyFont="1" applyFill="1" applyBorder="1" applyAlignment="1">
      <alignment horizontal="center" vertical="center" wrapText="1"/>
    </xf>
    <xf numFmtId="3" fontId="64" fillId="53" borderId="1" xfId="1178" applyNumberFormat="1" applyFont="1" applyFill="1" applyBorder="1" applyAlignment="1">
      <alignment horizontal="center" vertical="center"/>
    </xf>
    <xf numFmtId="0" fontId="62" fillId="0" borderId="1" xfId="1204" applyFont="1" applyBorder="1" applyAlignment="1">
      <alignment horizontal="center" vertical="center" wrapText="1"/>
    </xf>
    <xf numFmtId="0" fontId="62" fillId="0" borderId="1" xfId="1204" applyFont="1" applyBorder="1" applyAlignment="1">
      <alignment horizontal="left" vertical="center" wrapText="1"/>
    </xf>
    <xf numFmtId="49" fontId="62" fillId="0" borderId="1" xfId="5" applyNumberFormat="1" applyFont="1" applyBorder="1" applyAlignment="1">
      <alignment horizontal="left" vertical="center" wrapText="1"/>
    </xf>
    <xf numFmtId="0" fontId="62" fillId="0" borderId="1" xfId="0" applyFont="1" applyBorder="1" applyAlignment="1" applyProtection="1">
      <alignment horizontal="left" vertical="center" wrapText="1"/>
      <protection hidden="1"/>
    </xf>
    <xf numFmtId="0" fontId="62" fillId="0" borderId="0" xfId="1204" applyFont="1" applyAlignment="1">
      <alignment horizontal="center" vertical="center" wrapText="1"/>
    </xf>
    <xf numFmtId="4" fontId="66" fillId="57" borderId="1" xfId="1178" applyNumberFormat="1" applyFont="1" applyFill="1" applyBorder="1" applyAlignment="1">
      <alignment horizontal="center" vertical="center" wrapText="1"/>
    </xf>
    <xf numFmtId="3" fontId="65" fillId="58" borderId="1" xfId="1178" applyNumberFormat="1" applyFont="1" applyFill="1" applyBorder="1" applyAlignment="1">
      <alignment horizontal="center" vertical="center"/>
    </xf>
    <xf numFmtId="3" fontId="65" fillId="58" borderId="1" xfId="1178" applyNumberFormat="1" applyFont="1" applyFill="1" applyBorder="1" applyAlignment="1">
      <alignment horizontal="center" vertical="center" wrapText="1"/>
    </xf>
    <xf numFmtId="3" fontId="66" fillId="56" borderId="1" xfId="1178" applyNumberFormat="1" applyFont="1" applyFill="1" applyBorder="1" applyAlignment="1">
      <alignment horizontal="center" vertical="center"/>
    </xf>
    <xf numFmtId="4" fontId="63" fillId="56" borderId="1" xfId="1178" applyNumberFormat="1" applyFont="1" applyFill="1" applyBorder="1" applyAlignment="1">
      <alignment horizontal="center" vertical="center" wrapText="1"/>
    </xf>
    <xf numFmtId="0" fontId="5" fillId="0" borderId="0" xfId="221" applyFont="1"/>
    <xf numFmtId="0" fontId="7" fillId="0" borderId="1" xfId="2" applyFont="1" applyBorder="1" applyAlignment="1">
      <alignment vertical="center" wrapText="1"/>
    </xf>
    <xf numFmtId="4" fontId="5" fillId="0" borderId="0" xfId="1" applyNumberFormat="1" applyFont="1"/>
    <xf numFmtId="4" fontId="7" fillId="0" borderId="1" xfId="1" applyNumberFormat="1" applyFont="1" applyBorder="1" applyAlignment="1">
      <alignment horizontal="center" vertical="center" wrapText="1"/>
    </xf>
    <xf numFmtId="0" fontId="5" fillId="59" borderId="1" xfId="5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left" vertical="center" wrapText="1"/>
    </xf>
    <xf numFmtId="0" fontId="60" fillId="59" borderId="1" xfId="5" applyFont="1" applyFill="1" applyBorder="1" applyAlignment="1">
      <alignment horizontal="center" vertical="center" wrapText="1"/>
    </xf>
    <xf numFmtId="49" fontId="60" fillId="59" borderId="1" xfId="5" applyNumberFormat="1" applyFont="1" applyFill="1" applyBorder="1" applyAlignment="1">
      <alignment horizontal="left" vertical="center" wrapText="1"/>
    </xf>
    <xf numFmtId="0" fontId="67" fillId="0" borderId="0" xfId="0" applyFont="1"/>
    <xf numFmtId="0" fontId="7" fillId="59" borderId="1" xfId="5" applyFont="1" applyFill="1" applyBorder="1" applyAlignment="1">
      <alignment horizontal="center" vertical="center" wrapText="1"/>
    </xf>
    <xf numFmtId="49" fontId="7" fillId="59" borderId="1" xfId="5" applyNumberFormat="1" applyFont="1" applyFill="1" applyBorder="1" applyAlignment="1">
      <alignment horizontal="left" vertical="center" wrapText="1"/>
    </xf>
    <xf numFmtId="4" fontId="7" fillId="59" borderId="1" xfId="5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5" fillId="0" borderId="1" xfId="1149" applyNumberFormat="1" applyFont="1" applyBorder="1" applyAlignment="1">
      <alignment horizontal="center" vertical="center" wrapText="1"/>
    </xf>
    <xf numFmtId="0" fontId="5" fillId="59" borderId="1" xfId="3" applyFont="1" applyFill="1" applyBorder="1" applyAlignment="1">
      <alignment horizontal="center" vertical="center" wrapText="1"/>
    </xf>
    <xf numFmtId="0" fontId="7" fillId="59" borderId="1" xfId="3" applyFont="1" applyFill="1" applyBorder="1" applyAlignment="1">
      <alignment horizontal="center" vertical="center" wrapText="1"/>
    </xf>
    <xf numFmtId="0" fontId="58" fillId="0" borderId="0" xfId="1" applyFont="1"/>
    <xf numFmtId="0" fontId="58" fillId="0" borderId="0" xfId="1" applyFont="1" applyAlignment="1">
      <alignment horizontal="center" vertical="center"/>
    </xf>
    <xf numFmtId="0" fontId="59" fillId="0" borderId="1" xfId="1" applyFont="1" applyBorder="1" applyAlignment="1">
      <alignment horizontal="center" vertical="center" wrapText="1"/>
    </xf>
    <xf numFmtId="4" fontId="59" fillId="0" borderId="1" xfId="1" applyNumberFormat="1" applyFont="1" applyBorder="1" applyAlignment="1">
      <alignment horizontal="center" vertical="center" wrapText="1"/>
    </xf>
    <xf numFmtId="0" fontId="59" fillId="59" borderId="1" xfId="3" applyFont="1" applyFill="1" applyBorder="1" applyAlignment="1">
      <alignment horizontal="center" vertical="center" wrapText="1"/>
    </xf>
    <xf numFmtId="4" fontId="60" fillId="59" borderId="1" xfId="5" applyNumberFormat="1" applyFont="1" applyFill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4" fontId="60" fillId="0" borderId="1" xfId="5" applyNumberFormat="1" applyFont="1" applyBorder="1" applyAlignment="1">
      <alignment horizontal="center" vertical="center" wrapText="1"/>
    </xf>
    <xf numFmtId="0" fontId="60" fillId="59" borderId="1" xfId="3" applyFont="1" applyFill="1" applyBorder="1" applyAlignment="1">
      <alignment horizontal="center" vertical="center" wrapText="1"/>
    </xf>
    <xf numFmtId="4" fontId="5" fillId="59" borderId="1" xfId="5" applyNumberFormat="1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62" fillId="0" borderId="0" xfId="1204" applyFont="1" applyAlignment="1">
      <alignment vertical="center"/>
    </xf>
    <xf numFmtId="0" fontId="4" fillId="0" borderId="0" xfId="1204" applyFont="1" applyAlignment="1">
      <alignment vertical="center"/>
    </xf>
    <xf numFmtId="0" fontId="62" fillId="53" borderId="0" xfId="1204" applyFont="1" applyFill="1" applyAlignment="1">
      <alignment vertical="center"/>
    </xf>
    <xf numFmtId="44" fontId="62" fillId="0" borderId="0" xfId="1889" applyFont="1" applyAlignment="1">
      <alignment vertical="center"/>
    </xf>
    <xf numFmtId="171" fontId="62" fillId="0" borderId="0" xfId="1204" applyNumberFormat="1" applyFont="1" applyAlignment="1">
      <alignment vertical="center"/>
    </xf>
    <xf numFmtId="44" fontId="62" fillId="0" borderId="0" xfId="1204" applyNumberFormat="1" applyFont="1" applyAlignment="1">
      <alignment vertical="center"/>
    </xf>
    <xf numFmtId="0" fontId="69" fillId="0" borderId="0" xfId="1204" applyFont="1" applyAlignment="1">
      <alignment vertical="center"/>
    </xf>
    <xf numFmtId="44" fontId="69" fillId="0" borderId="0" xfId="1889" applyFont="1" applyAlignment="1">
      <alignment vertical="center"/>
    </xf>
    <xf numFmtId="44" fontId="69" fillId="0" borderId="0" xfId="1204" applyNumberFormat="1" applyFont="1" applyAlignment="1">
      <alignment vertical="center"/>
    </xf>
    <xf numFmtId="1" fontId="5" fillId="0" borderId="1" xfId="221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5" borderId="29" xfId="0" applyFont="1" applyFill="1" applyBorder="1"/>
    <xf numFmtId="0" fontId="5" fillId="55" borderId="0" xfId="0" applyFont="1" applyFill="1" applyBorder="1"/>
    <xf numFmtId="4" fontId="5" fillId="60" borderId="29" xfId="5" applyNumberFormat="1" applyFont="1" applyFill="1" applyBorder="1" applyAlignment="1">
      <alignment horizontal="center" vertical="center" wrapText="1"/>
    </xf>
    <xf numFmtId="4" fontId="5" fillId="60" borderId="0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9" fontId="5" fillId="0" borderId="1" xfId="5" quotePrefix="1" applyNumberFormat="1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70" fontId="5" fillId="0" borderId="1" xfId="5" applyNumberFormat="1" applyFont="1" applyBorder="1" applyAlignment="1">
      <alignment horizontal="center" vertical="center" wrapText="1"/>
    </xf>
    <xf numFmtId="0" fontId="7" fillId="0" borderId="1" xfId="22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1" xfId="1204" applyFont="1" applyBorder="1" applyAlignment="1">
      <alignment horizontal="center" vertical="center" wrapText="1"/>
    </xf>
    <xf numFmtId="0" fontId="68" fillId="0" borderId="1" xfId="0" applyFont="1" applyBorder="1" applyAlignment="1">
      <alignment vertical="center"/>
    </xf>
    <xf numFmtId="0" fontId="7" fillId="0" borderId="1" xfId="22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7" fillId="0" borderId="1" xfId="1149" applyFont="1" applyBorder="1" applyAlignment="1">
      <alignment horizontal="center" vertical="center" wrapText="1"/>
    </xf>
    <xf numFmtId="0" fontId="60" fillId="0" borderId="1" xfId="0" applyFont="1" applyBorder="1"/>
    <xf numFmtId="49" fontId="7" fillId="0" borderId="1" xfId="22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/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59" fillId="0" borderId="1" xfId="1" applyFont="1" applyBorder="1" applyAlignment="1">
      <alignment horizontal="center" vertical="center" wrapText="1"/>
    </xf>
    <xf numFmtId="49" fontId="59" fillId="0" borderId="1" xfId="1" applyNumberFormat="1" applyFont="1" applyBorder="1" applyAlignment="1">
      <alignment horizontal="center" vertical="center" wrapText="1"/>
    </xf>
    <xf numFmtId="0" fontId="5" fillId="59" borderId="1" xfId="0" applyFont="1" applyFill="1" applyBorder="1" applyAlignment="1">
      <alignment horizontal="center" vertical="center" wrapText="1"/>
    </xf>
  </cellXfs>
  <cellStyles count="1890">
    <cellStyle name=" 1" xfId="214"/>
    <cellStyle name="_PERSONAL" xfId="22"/>
    <cellStyle name="_PERSONAL 2" xfId="223"/>
    <cellStyle name="_PERSONAL_1" xfId="23"/>
    <cellStyle name="_PERSONAL_1 2" xfId="317"/>
    <cellStyle name="_PERSONAL_1_A4 Inwest polskie IIpopr" xfId="24"/>
    <cellStyle name="_PERSONAL_1_A4 Inwest polskie IIpopr_PRZEDMIAR - szczegółowy" xfId="25"/>
    <cellStyle name="_PERSONAL_1_A4 Inwest polskie IIpopr_PRZEDMIAR - zagreg." xfId="26"/>
    <cellStyle name="_PERSONAL_1_Boleslawiec rynk" xfId="27"/>
    <cellStyle name="_PERSONAL_1_Boleslawiec rynk_PRZEDMIAR - szczegółowy" xfId="28"/>
    <cellStyle name="_PERSONAL_1_Boleslawiec rynk_PRZEDMIAR - zagreg." xfId="29"/>
    <cellStyle name="_PERSONAL_1_Buczyna Inwest" xfId="30"/>
    <cellStyle name="_PERSONAL_1_Buczyna Inwest_PRZEDMIAR - szczegółowy" xfId="31"/>
    <cellStyle name="_PERSONAL_1_Buczyna Inwest_PRZEDMIAR - zagreg." xfId="32"/>
    <cellStyle name="_PERSONAL_1_Inwest Belchatow 1" xfId="33"/>
    <cellStyle name="_PERSONAL_1_Inwest Belchatow 1_PRZEDMIAR - szczegółowy" xfId="34"/>
    <cellStyle name="_PERSONAL_1_Inwest Belchatow 1_PRZEDMIAR - zagreg." xfId="35"/>
    <cellStyle name="_PERSONAL_1_kladka Ruda" xfId="36"/>
    <cellStyle name="_PERSONAL_1_kladka Ruda_PRZEDMIAR - szczegółowy" xfId="37"/>
    <cellStyle name="_PERSONAL_1_kladka Ruda_PRZEDMIAR - zagreg." xfId="38"/>
    <cellStyle name="_PERSONAL_1_kladka Slodowa" xfId="39"/>
    <cellStyle name="_PERSONAL_1_kladka Slodowa_PRZEDMIAR - szczegółowy" xfId="40"/>
    <cellStyle name="_PERSONAL_1_kladka Slodowa_PRZEDMIAR - zagreg." xfId="41"/>
    <cellStyle name="_PERSONAL_1_KOSZTORYS_INWESTORSKI" xfId="42"/>
    <cellStyle name="_PERSONAL_1_KOSZTORYS_OFERTOWY_i_przedmiary" xfId="43"/>
    <cellStyle name="_PERSONAL_1_Legnica ofertowe II" xfId="44"/>
    <cellStyle name="_PERSONAL_1_Legnica ofertowe II_PRZEDMIAR - szczegółowy" xfId="45"/>
    <cellStyle name="_PERSONAL_1_Legnica ofertowe II_PRZEDMIAR - zagreg." xfId="46"/>
    <cellStyle name="_PERSONAL_1_Legnica rynkowe" xfId="47"/>
    <cellStyle name="_PERSONAL_1_Legnica rynkowe_PRZEDMIAR - szczegółowy" xfId="48"/>
    <cellStyle name="_PERSONAL_1_Legnica rynkowe_PRZEDMIAR - zagreg." xfId="49"/>
    <cellStyle name="_PERSONAL_1_LegnicaII" xfId="50"/>
    <cellStyle name="_PERSONAL_1_LegnicaII_PRZEDMIAR - szczegółowy" xfId="51"/>
    <cellStyle name="_PERSONAL_1_LegnicaII_PRZEDMIAR - zagreg." xfId="52"/>
    <cellStyle name="_PERSONAL_1_Lubin 2 slepy" xfId="53"/>
    <cellStyle name="_PERSONAL_1_Lubin 2 slepy_PRZEDMIAR - szczegółowy" xfId="54"/>
    <cellStyle name="_PERSONAL_1_Lubin 2 slepy_PRZEDMIAR - zagreg." xfId="55"/>
    <cellStyle name="_PERSONAL_1_Makolno slepy" xfId="56"/>
    <cellStyle name="_PERSONAL_1_Makolno Slepy 3" xfId="57"/>
    <cellStyle name="_PERSONAL_1_Makolno Slepy 3_PRZEDMIAR - szczegółowy" xfId="58"/>
    <cellStyle name="_PERSONAL_1_Makolno Slepy 3_PRZEDMIAR - zagreg." xfId="59"/>
    <cellStyle name="_PERSONAL_1_Makolno slepy_PRZEDMIAR - szczegółowy" xfId="60"/>
    <cellStyle name="_PERSONAL_1_Makolno slepy_PRZEDMIAR - zagreg." xfId="61"/>
    <cellStyle name="_PERSONAL_1_Most Milenijny" xfId="62"/>
    <cellStyle name="_PERSONAL_1_Most Milenijny_PRZEDMIAR - szczegółowy" xfId="63"/>
    <cellStyle name="_PERSONAL_1_Most Milenijny_PRZEDMIAR - zagreg." xfId="64"/>
    <cellStyle name="_PERSONAL_1_mosty Warszawskie" xfId="65"/>
    <cellStyle name="_PERSONAL_1_mosty Warszawskie_PRZEDMIAR - szczegółowy" xfId="66"/>
    <cellStyle name="_PERSONAL_1_mosty Warszawskie_PRZEDMIAR - zagreg." xfId="67"/>
    <cellStyle name="_PERSONAL_1_Mszczonow kladka popr" xfId="68"/>
    <cellStyle name="_PERSONAL_1_Mszczonow kladka popr_PRZEDMIAR - szczegółowy" xfId="69"/>
    <cellStyle name="_PERSONAL_1_Mszczonow kladka popr_PRZEDMIAR - zagreg." xfId="70"/>
    <cellStyle name="_PERSONAL_1_Piensk graniczny" xfId="71"/>
    <cellStyle name="_PERSONAL_1_Piensk graniczny_PRZEDMIAR - szczegółowy" xfId="72"/>
    <cellStyle name="_PERSONAL_1_Piensk graniczny_PRZEDMIAR - zagreg." xfId="73"/>
    <cellStyle name="_PERSONAL_1_Polkowice 2 slepy" xfId="74"/>
    <cellStyle name="_PERSONAL_1_Polkowice 2 slepy_PRZEDMIAR - szczegółowy" xfId="75"/>
    <cellStyle name="_PERSONAL_1_Polkowice 2 slepy_PRZEDMIAR - zagreg." xfId="76"/>
    <cellStyle name="_PERSONAL_1_PRZEDMIAR - szczegółowy" xfId="77"/>
    <cellStyle name="_PERSONAL_1_PRZEDMIAR - zagreg." xfId="78"/>
    <cellStyle name="_PERSONAL_1_Serock1" xfId="79"/>
    <cellStyle name="_PERSONAL_1_Serock1_PRZEDMIAR - szczegółowy" xfId="80"/>
    <cellStyle name="_PERSONAL_1_Serock1_PRZEDMIAR - zagreg." xfId="81"/>
    <cellStyle name="_PERSONAL_1_Serock12" xfId="82"/>
    <cellStyle name="_PERSONAL_1_Serock12_PRZEDMIAR - szczegółowy" xfId="83"/>
    <cellStyle name="_PERSONAL_1_Serock12_PRZEDMIAR - zagreg." xfId="84"/>
    <cellStyle name="_PERSONAL_1_Swidnica inwest" xfId="85"/>
    <cellStyle name="_PERSONAL_1_Swidnica inwest_PRZEDMIAR - szczegółowy" xfId="86"/>
    <cellStyle name="_PERSONAL_1_Swidnica inwest_PRZEDMIAR - zagreg." xfId="87"/>
    <cellStyle name="_PERSONAL_1_Tarnowka Inwestorski" xfId="88"/>
    <cellStyle name="_PERSONAL_1_Tarnowka Inwestorski_PRZEDMIAR - szczegółowy" xfId="89"/>
    <cellStyle name="_PERSONAL_1_Tarnowka Inwestorski_PRZEDMIAR - zagreg." xfId="90"/>
    <cellStyle name="_PERSONAL_1_Wd22 Inwest 2709" xfId="91"/>
    <cellStyle name="_PERSONAL_1_Wd22 Inwest 2709_PRZEDMIAR - szczegółowy" xfId="92"/>
    <cellStyle name="_PERSONAL_1_Wd22 Inwest 2709_PRZEDMIAR - zagreg." xfId="93"/>
    <cellStyle name="_PERSONAL_PRZEDMIAR - szczegółowy" xfId="94"/>
    <cellStyle name="_PERSONAL_PRZEDMIAR - zagreg." xfId="95"/>
    <cellStyle name="20% - Accent1" xfId="96"/>
    <cellStyle name="20% - Accent1 2" xfId="289"/>
    <cellStyle name="20% - Accent1 3" xfId="288"/>
    <cellStyle name="20% - Accent2" xfId="97"/>
    <cellStyle name="20% - Accent2 2" xfId="286"/>
    <cellStyle name="20% - Accent2 3" xfId="285"/>
    <cellStyle name="20% - Accent3" xfId="98"/>
    <cellStyle name="20% - Accent3 2" xfId="283"/>
    <cellStyle name="20% - Accent3 3" xfId="282"/>
    <cellStyle name="20% - Accent4" xfId="99"/>
    <cellStyle name="20% - Accent4 2" xfId="280"/>
    <cellStyle name="20% - Accent4 3" xfId="279"/>
    <cellStyle name="20% - Accent5" xfId="100"/>
    <cellStyle name="20% - Accent5 2" xfId="277"/>
    <cellStyle name="20% - Accent5 3" xfId="276"/>
    <cellStyle name="20% - Accent6" xfId="101"/>
    <cellStyle name="20% - Accent6 2" xfId="274"/>
    <cellStyle name="20% - Accent6 3" xfId="273"/>
    <cellStyle name="20% - akcent 1 2" xfId="294"/>
    <cellStyle name="20% — akcent 1 2" xfId="160"/>
    <cellStyle name="20% - akcent 1 2 10" xfId="271"/>
    <cellStyle name="20% - akcent 1 2 11" xfId="270"/>
    <cellStyle name="20% - akcent 1 2 12" xfId="269"/>
    <cellStyle name="20% - akcent 1 2 13" xfId="268"/>
    <cellStyle name="20% - akcent 1 2 14" xfId="267"/>
    <cellStyle name="20% - akcent 1 2 15" xfId="266"/>
    <cellStyle name="20% - akcent 1 2 16" xfId="265"/>
    <cellStyle name="20% - akcent 1 2 17" xfId="264"/>
    <cellStyle name="20% - akcent 1 2 18" xfId="263"/>
    <cellStyle name="20% - akcent 1 2 19" xfId="262"/>
    <cellStyle name="20% - akcent 1 2 2" xfId="261"/>
    <cellStyle name="20% - akcent 1 2 20" xfId="260"/>
    <cellStyle name="20% - akcent 1 2 21" xfId="259"/>
    <cellStyle name="20% - akcent 1 2 22" xfId="258"/>
    <cellStyle name="20% - akcent 1 2 23" xfId="257"/>
    <cellStyle name="20% - akcent 1 2 24" xfId="256"/>
    <cellStyle name="20% - akcent 1 2 25" xfId="255"/>
    <cellStyle name="20% - akcent 1 2 26" xfId="254"/>
    <cellStyle name="20% - akcent 1 2 3" xfId="253"/>
    <cellStyle name="20% - akcent 1 2 4" xfId="252"/>
    <cellStyle name="20% - akcent 1 2 5" xfId="251"/>
    <cellStyle name="20% - akcent 1 2 6" xfId="250"/>
    <cellStyle name="20% - akcent 1 2 7" xfId="249"/>
    <cellStyle name="20% - akcent 1 2 8" xfId="248"/>
    <cellStyle name="20% - akcent 1 2 9" xfId="247"/>
    <cellStyle name="20% - akcent 1 3" xfId="246"/>
    <cellStyle name="20% — akcent 1 3" xfId="679"/>
    <cellStyle name="20% - akcent 1 3 2" xfId="245"/>
    <cellStyle name="20% — akcent 1 4" xfId="293"/>
    <cellStyle name="20% - akcent 2 2" xfId="295"/>
    <cellStyle name="20% — akcent 2 2" xfId="161"/>
    <cellStyle name="20% - akcent 2 2 10" xfId="243"/>
    <cellStyle name="20% - akcent 2 2 11" xfId="242"/>
    <cellStyle name="20% - akcent 2 2 12" xfId="241"/>
    <cellStyle name="20% - akcent 2 2 13" xfId="240"/>
    <cellStyle name="20% - akcent 2 2 14" xfId="239"/>
    <cellStyle name="20% - akcent 2 2 15" xfId="238"/>
    <cellStyle name="20% - akcent 2 2 16" xfId="237"/>
    <cellStyle name="20% - akcent 2 2 17" xfId="236"/>
    <cellStyle name="20% - akcent 2 2 18" xfId="235"/>
    <cellStyle name="20% - akcent 2 2 19" xfId="234"/>
    <cellStyle name="20% - akcent 2 2 2" xfId="233"/>
    <cellStyle name="20% - akcent 2 2 20" xfId="232"/>
    <cellStyle name="20% - akcent 2 2 21" xfId="231"/>
    <cellStyle name="20% - akcent 2 2 22" xfId="230"/>
    <cellStyle name="20% - akcent 2 2 23" xfId="229"/>
    <cellStyle name="20% - akcent 2 2 24" xfId="228"/>
    <cellStyle name="20% - akcent 2 2 25" xfId="227"/>
    <cellStyle name="20% - akcent 2 2 26" xfId="226"/>
    <cellStyle name="20% - akcent 2 2 3" xfId="219"/>
    <cellStyle name="20% - akcent 2 2 4" xfId="218"/>
    <cellStyle name="20% - akcent 2 2 5" xfId="225"/>
    <cellStyle name="20% - akcent 2 2 6" xfId="324"/>
    <cellStyle name="20% - akcent 2 2 7" xfId="325"/>
    <cellStyle name="20% - akcent 2 2 8" xfId="326"/>
    <cellStyle name="20% - akcent 2 2 9" xfId="327"/>
    <cellStyle name="20% - akcent 2 3" xfId="328"/>
    <cellStyle name="20% — akcent 2 3" xfId="652"/>
    <cellStyle name="20% - akcent 2 3 2" xfId="329"/>
    <cellStyle name="20% — akcent 2 4" xfId="1345"/>
    <cellStyle name="20% - akcent 3 2" xfId="296"/>
    <cellStyle name="20% — akcent 3 2" xfId="162"/>
    <cellStyle name="20% - akcent 3 2 10" xfId="331"/>
    <cellStyle name="20% - akcent 3 2 11" xfId="332"/>
    <cellStyle name="20% - akcent 3 2 12" xfId="333"/>
    <cellStyle name="20% - akcent 3 2 13" xfId="334"/>
    <cellStyle name="20% - akcent 3 2 14" xfId="335"/>
    <cellStyle name="20% - akcent 3 2 15" xfId="336"/>
    <cellStyle name="20% - akcent 3 2 16" xfId="337"/>
    <cellStyle name="20% - akcent 3 2 17" xfId="338"/>
    <cellStyle name="20% - akcent 3 2 18" xfId="339"/>
    <cellStyle name="20% - akcent 3 2 19" xfId="340"/>
    <cellStyle name="20% - akcent 3 2 2" xfId="341"/>
    <cellStyle name="20% - akcent 3 2 20" xfId="342"/>
    <cellStyle name="20% - akcent 3 2 21" xfId="343"/>
    <cellStyle name="20% - akcent 3 2 22" xfId="344"/>
    <cellStyle name="20% - akcent 3 2 23" xfId="345"/>
    <cellStyle name="20% - akcent 3 2 24" xfId="346"/>
    <cellStyle name="20% - akcent 3 2 25" xfId="347"/>
    <cellStyle name="20% - akcent 3 2 26" xfId="348"/>
    <cellStyle name="20% - akcent 3 2 3" xfId="349"/>
    <cellStyle name="20% - akcent 3 2 4" xfId="350"/>
    <cellStyle name="20% - akcent 3 2 5" xfId="351"/>
    <cellStyle name="20% - akcent 3 2 6" xfId="352"/>
    <cellStyle name="20% - akcent 3 2 7" xfId="353"/>
    <cellStyle name="20% - akcent 3 2 8" xfId="354"/>
    <cellStyle name="20% - akcent 3 2 9" xfId="355"/>
    <cellStyle name="20% - akcent 3 3" xfId="356"/>
    <cellStyle name="20% — akcent 3 3" xfId="625"/>
    <cellStyle name="20% - akcent 3 3 2" xfId="357"/>
    <cellStyle name="20% — akcent 3 4" xfId="292"/>
    <cellStyle name="20% - akcent 4 2" xfId="297"/>
    <cellStyle name="20% — akcent 4 2" xfId="163"/>
    <cellStyle name="20% - akcent 4 2 10" xfId="358"/>
    <cellStyle name="20% - akcent 4 2 11" xfId="359"/>
    <cellStyle name="20% - akcent 4 2 12" xfId="360"/>
    <cellStyle name="20% - akcent 4 2 13" xfId="361"/>
    <cellStyle name="20% - akcent 4 2 14" xfId="362"/>
    <cellStyle name="20% - akcent 4 2 15" xfId="363"/>
    <cellStyle name="20% - akcent 4 2 16" xfId="364"/>
    <cellStyle name="20% - akcent 4 2 17" xfId="365"/>
    <cellStyle name="20% - akcent 4 2 18" xfId="366"/>
    <cellStyle name="20% - akcent 4 2 19" xfId="367"/>
    <cellStyle name="20% - akcent 4 2 2" xfId="368"/>
    <cellStyle name="20% - akcent 4 2 20" xfId="369"/>
    <cellStyle name="20% - akcent 4 2 21" xfId="370"/>
    <cellStyle name="20% - akcent 4 2 22" xfId="371"/>
    <cellStyle name="20% - akcent 4 2 23" xfId="372"/>
    <cellStyle name="20% - akcent 4 2 24" xfId="373"/>
    <cellStyle name="20% - akcent 4 2 25" xfId="374"/>
    <cellStyle name="20% - akcent 4 2 26" xfId="375"/>
    <cellStyle name="20% - akcent 4 2 3" xfId="376"/>
    <cellStyle name="20% - akcent 4 2 4" xfId="377"/>
    <cellStyle name="20% - akcent 4 2 5" xfId="378"/>
    <cellStyle name="20% - akcent 4 2 6" xfId="379"/>
    <cellStyle name="20% - akcent 4 2 7" xfId="380"/>
    <cellStyle name="20% - akcent 4 2 8" xfId="381"/>
    <cellStyle name="20% - akcent 4 2 9" xfId="382"/>
    <cellStyle name="20% - akcent 4 3" xfId="383"/>
    <cellStyle name="20% — akcent 4 3" xfId="624"/>
    <cellStyle name="20% - akcent 4 3 2" xfId="384"/>
    <cellStyle name="20% — akcent 4 4" xfId="1344"/>
    <cellStyle name="20% - akcent 5 2" xfId="298"/>
    <cellStyle name="20% — akcent 5 2" xfId="164"/>
    <cellStyle name="20% - akcent 5 2 10" xfId="385"/>
    <cellStyle name="20% - akcent 5 2 11" xfId="386"/>
    <cellStyle name="20% - akcent 5 2 12" xfId="387"/>
    <cellStyle name="20% - akcent 5 2 13" xfId="388"/>
    <cellStyle name="20% - akcent 5 2 14" xfId="389"/>
    <cellStyle name="20% - akcent 5 2 15" xfId="390"/>
    <cellStyle name="20% - akcent 5 2 16" xfId="391"/>
    <cellStyle name="20% - akcent 5 2 17" xfId="392"/>
    <cellStyle name="20% - akcent 5 2 18" xfId="393"/>
    <cellStyle name="20% - akcent 5 2 19" xfId="394"/>
    <cellStyle name="20% - akcent 5 2 2" xfId="395"/>
    <cellStyle name="20% - akcent 5 2 20" xfId="396"/>
    <cellStyle name="20% - akcent 5 2 21" xfId="397"/>
    <cellStyle name="20% - akcent 5 2 22" xfId="398"/>
    <cellStyle name="20% - akcent 5 2 23" xfId="399"/>
    <cellStyle name="20% - akcent 5 2 24" xfId="400"/>
    <cellStyle name="20% - akcent 5 2 25" xfId="401"/>
    <cellStyle name="20% - akcent 5 2 26" xfId="402"/>
    <cellStyle name="20% - akcent 5 2 3" xfId="403"/>
    <cellStyle name="20% - akcent 5 2 4" xfId="404"/>
    <cellStyle name="20% - akcent 5 2 5" xfId="405"/>
    <cellStyle name="20% - akcent 5 2 6" xfId="406"/>
    <cellStyle name="20% - akcent 5 2 7" xfId="407"/>
    <cellStyle name="20% - akcent 5 2 8" xfId="408"/>
    <cellStyle name="20% - akcent 5 2 9" xfId="409"/>
    <cellStyle name="20% - akcent 5 3" xfId="410"/>
    <cellStyle name="20% — akcent 5 3" xfId="623"/>
    <cellStyle name="20% - akcent 5 3 2" xfId="411"/>
    <cellStyle name="20% — akcent 5 4" xfId="291"/>
    <cellStyle name="20% - akcent 6 2" xfId="299"/>
    <cellStyle name="20% — akcent 6 2" xfId="165"/>
    <cellStyle name="20% - akcent 6 2 10" xfId="412"/>
    <cellStyle name="20% - akcent 6 2 11" xfId="413"/>
    <cellStyle name="20% - akcent 6 2 12" xfId="414"/>
    <cellStyle name="20% - akcent 6 2 13" xfId="415"/>
    <cellStyle name="20% - akcent 6 2 14" xfId="416"/>
    <cellStyle name="20% - akcent 6 2 15" xfId="417"/>
    <cellStyle name="20% - akcent 6 2 16" xfId="418"/>
    <cellStyle name="20% - akcent 6 2 17" xfId="419"/>
    <cellStyle name="20% - akcent 6 2 18" xfId="420"/>
    <cellStyle name="20% - akcent 6 2 19" xfId="421"/>
    <cellStyle name="20% - akcent 6 2 2" xfId="422"/>
    <cellStyle name="20% - akcent 6 2 20" xfId="423"/>
    <cellStyle name="20% - akcent 6 2 21" xfId="424"/>
    <cellStyle name="20% - akcent 6 2 22" xfId="425"/>
    <cellStyle name="20% - akcent 6 2 23" xfId="426"/>
    <cellStyle name="20% - akcent 6 2 24" xfId="427"/>
    <cellStyle name="20% - akcent 6 2 25" xfId="428"/>
    <cellStyle name="20% - akcent 6 2 26" xfId="429"/>
    <cellStyle name="20% - akcent 6 2 3" xfId="430"/>
    <cellStyle name="20% - akcent 6 2 4" xfId="431"/>
    <cellStyle name="20% - akcent 6 2 5" xfId="432"/>
    <cellStyle name="20% - akcent 6 2 6" xfId="433"/>
    <cellStyle name="20% - akcent 6 2 7" xfId="434"/>
    <cellStyle name="20% - akcent 6 2 8" xfId="435"/>
    <cellStyle name="20% - akcent 6 2 9" xfId="436"/>
    <cellStyle name="20% - akcent 6 3" xfId="437"/>
    <cellStyle name="20% — akcent 6 3" xfId="622"/>
    <cellStyle name="20% - akcent 6 3 2" xfId="438"/>
    <cellStyle name="20% — akcent 6 4" xfId="1343"/>
    <cellStyle name="40% - Accent1" xfId="102"/>
    <cellStyle name="40% - Accent1 2" xfId="440"/>
    <cellStyle name="40% - Accent1 3" xfId="441"/>
    <cellStyle name="40% - Accent2" xfId="103"/>
    <cellStyle name="40% - Accent2 2" xfId="443"/>
    <cellStyle name="40% - Accent2 3" xfId="444"/>
    <cellStyle name="40% - Accent3" xfId="104"/>
    <cellStyle name="40% - Accent3 2" xfId="446"/>
    <cellStyle name="40% - Accent3 3" xfId="447"/>
    <cellStyle name="40% - Accent4" xfId="105"/>
    <cellStyle name="40% - Accent4 2" xfId="449"/>
    <cellStyle name="40% - Accent4 3" xfId="450"/>
    <cellStyle name="40% - Accent5" xfId="106"/>
    <cellStyle name="40% - Accent5 2" xfId="452"/>
    <cellStyle name="40% - Accent5 3" xfId="453"/>
    <cellStyle name="40% - Accent6" xfId="107"/>
    <cellStyle name="40% - Accent6 2" xfId="455"/>
    <cellStyle name="40% - Accent6 3" xfId="456"/>
    <cellStyle name="40% - akcent 1 2" xfId="300"/>
    <cellStyle name="40% — akcent 1 2" xfId="166"/>
    <cellStyle name="40% - akcent 1 2 10" xfId="458"/>
    <cellStyle name="40% - akcent 1 2 11" xfId="459"/>
    <cellStyle name="40% - akcent 1 2 12" xfId="460"/>
    <cellStyle name="40% - akcent 1 2 13" xfId="461"/>
    <cellStyle name="40% - akcent 1 2 14" xfId="462"/>
    <cellStyle name="40% - akcent 1 2 15" xfId="463"/>
    <cellStyle name="40% - akcent 1 2 16" xfId="464"/>
    <cellStyle name="40% - akcent 1 2 17" xfId="465"/>
    <cellStyle name="40% - akcent 1 2 18" xfId="466"/>
    <cellStyle name="40% - akcent 1 2 19" xfId="467"/>
    <cellStyle name="40% - akcent 1 2 2" xfId="468"/>
    <cellStyle name="40% - akcent 1 2 20" xfId="469"/>
    <cellStyle name="40% - akcent 1 2 21" xfId="470"/>
    <cellStyle name="40% - akcent 1 2 22" xfId="471"/>
    <cellStyle name="40% - akcent 1 2 23" xfId="472"/>
    <cellStyle name="40% - akcent 1 2 24" xfId="473"/>
    <cellStyle name="40% - akcent 1 2 25" xfId="474"/>
    <cellStyle name="40% - akcent 1 2 26" xfId="475"/>
    <cellStyle name="40% - akcent 1 2 3" xfId="476"/>
    <cellStyle name="40% - akcent 1 2 4" xfId="477"/>
    <cellStyle name="40% - akcent 1 2 5" xfId="478"/>
    <cellStyle name="40% - akcent 1 2 6" xfId="479"/>
    <cellStyle name="40% - akcent 1 2 7" xfId="480"/>
    <cellStyle name="40% - akcent 1 2 8" xfId="481"/>
    <cellStyle name="40% - akcent 1 2 9" xfId="482"/>
    <cellStyle name="40% - akcent 1 3" xfId="483"/>
    <cellStyle name="40% — akcent 1 3" xfId="513"/>
    <cellStyle name="40% - akcent 1 3 2" xfId="484"/>
    <cellStyle name="40% — akcent 1 4" xfId="290"/>
    <cellStyle name="40% - akcent 2 2" xfId="301"/>
    <cellStyle name="40% — akcent 2 2" xfId="167"/>
    <cellStyle name="40% - akcent 2 2 10" xfId="486"/>
    <cellStyle name="40% - akcent 2 2 11" xfId="487"/>
    <cellStyle name="40% - akcent 2 2 12" xfId="488"/>
    <cellStyle name="40% - akcent 2 2 13" xfId="489"/>
    <cellStyle name="40% - akcent 2 2 14" xfId="490"/>
    <cellStyle name="40% - akcent 2 2 15" xfId="491"/>
    <cellStyle name="40% - akcent 2 2 16" xfId="492"/>
    <cellStyle name="40% - akcent 2 2 17" xfId="493"/>
    <cellStyle name="40% - akcent 2 2 18" xfId="494"/>
    <cellStyle name="40% - akcent 2 2 19" xfId="495"/>
    <cellStyle name="40% - akcent 2 2 2" xfId="496"/>
    <cellStyle name="40% - akcent 2 2 20" xfId="497"/>
    <cellStyle name="40% - akcent 2 2 21" xfId="498"/>
    <cellStyle name="40% - akcent 2 2 22" xfId="499"/>
    <cellStyle name="40% - akcent 2 2 23" xfId="500"/>
    <cellStyle name="40% - akcent 2 2 24" xfId="501"/>
    <cellStyle name="40% - akcent 2 2 25" xfId="502"/>
    <cellStyle name="40% - akcent 2 2 26" xfId="503"/>
    <cellStyle name="40% - akcent 2 2 3" xfId="504"/>
    <cellStyle name="40% - akcent 2 2 4" xfId="505"/>
    <cellStyle name="40% - akcent 2 2 5" xfId="506"/>
    <cellStyle name="40% - akcent 2 2 6" xfId="507"/>
    <cellStyle name="40% - akcent 2 2 7" xfId="508"/>
    <cellStyle name="40% - akcent 2 2 8" xfId="509"/>
    <cellStyle name="40% - akcent 2 2 9" xfId="510"/>
    <cellStyle name="40% - akcent 2 3" xfId="511"/>
    <cellStyle name="40% — akcent 2 3" xfId="485"/>
    <cellStyle name="40% - akcent 2 3 2" xfId="512"/>
    <cellStyle name="40% — akcent 2 4" xfId="287"/>
    <cellStyle name="40% - akcent 3 2" xfId="302"/>
    <cellStyle name="40% — akcent 3 2" xfId="168"/>
    <cellStyle name="40% - akcent 3 2 10" xfId="514"/>
    <cellStyle name="40% - akcent 3 2 11" xfId="515"/>
    <cellStyle name="40% - akcent 3 2 12" xfId="516"/>
    <cellStyle name="40% - akcent 3 2 13" xfId="517"/>
    <cellStyle name="40% - akcent 3 2 14" xfId="518"/>
    <cellStyle name="40% - akcent 3 2 15" xfId="519"/>
    <cellStyle name="40% - akcent 3 2 16" xfId="520"/>
    <cellStyle name="40% - akcent 3 2 17" xfId="521"/>
    <cellStyle name="40% - akcent 3 2 18" xfId="522"/>
    <cellStyle name="40% - akcent 3 2 19" xfId="523"/>
    <cellStyle name="40% - akcent 3 2 2" xfId="524"/>
    <cellStyle name="40% - akcent 3 2 20" xfId="525"/>
    <cellStyle name="40% - akcent 3 2 21" xfId="526"/>
    <cellStyle name="40% - akcent 3 2 22" xfId="527"/>
    <cellStyle name="40% - akcent 3 2 23" xfId="528"/>
    <cellStyle name="40% - akcent 3 2 24" xfId="529"/>
    <cellStyle name="40% - akcent 3 2 25" xfId="530"/>
    <cellStyle name="40% - akcent 3 2 26" xfId="531"/>
    <cellStyle name="40% - akcent 3 2 3" xfId="532"/>
    <cellStyle name="40% - akcent 3 2 4" xfId="533"/>
    <cellStyle name="40% - akcent 3 2 5" xfId="534"/>
    <cellStyle name="40% - akcent 3 2 6" xfId="535"/>
    <cellStyle name="40% - akcent 3 2 7" xfId="536"/>
    <cellStyle name="40% - akcent 3 2 8" xfId="537"/>
    <cellStyle name="40% - akcent 3 2 9" xfId="538"/>
    <cellStyle name="40% - akcent 3 3" xfId="539"/>
    <cellStyle name="40% — akcent 3 3" xfId="457"/>
    <cellStyle name="40% - akcent 3 3 2" xfId="540"/>
    <cellStyle name="40% — akcent 3 4" xfId="284"/>
    <cellStyle name="40% - akcent 4 2" xfId="303"/>
    <cellStyle name="40% — akcent 4 2" xfId="169"/>
    <cellStyle name="40% - akcent 4 2 10" xfId="541"/>
    <cellStyle name="40% - akcent 4 2 11" xfId="542"/>
    <cellStyle name="40% - akcent 4 2 12" xfId="543"/>
    <cellStyle name="40% - akcent 4 2 13" xfId="544"/>
    <cellStyle name="40% - akcent 4 2 14" xfId="545"/>
    <cellStyle name="40% - akcent 4 2 15" xfId="546"/>
    <cellStyle name="40% - akcent 4 2 16" xfId="547"/>
    <cellStyle name="40% - akcent 4 2 17" xfId="548"/>
    <cellStyle name="40% - akcent 4 2 18" xfId="549"/>
    <cellStyle name="40% - akcent 4 2 19" xfId="550"/>
    <cellStyle name="40% - akcent 4 2 2" xfId="551"/>
    <cellStyle name="40% - akcent 4 2 20" xfId="552"/>
    <cellStyle name="40% - akcent 4 2 21" xfId="553"/>
    <cellStyle name="40% - akcent 4 2 22" xfId="554"/>
    <cellStyle name="40% - akcent 4 2 23" xfId="555"/>
    <cellStyle name="40% - akcent 4 2 24" xfId="556"/>
    <cellStyle name="40% - akcent 4 2 25" xfId="557"/>
    <cellStyle name="40% - akcent 4 2 26" xfId="558"/>
    <cellStyle name="40% - akcent 4 2 3" xfId="559"/>
    <cellStyle name="40% - akcent 4 2 4" xfId="560"/>
    <cellStyle name="40% - akcent 4 2 5" xfId="561"/>
    <cellStyle name="40% - akcent 4 2 6" xfId="562"/>
    <cellStyle name="40% - akcent 4 2 7" xfId="563"/>
    <cellStyle name="40% - akcent 4 2 8" xfId="564"/>
    <cellStyle name="40% - akcent 4 2 9" xfId="565"/>
    <cellStyle name="40% - akcent 4 3" xfId="566"/>
    <cellStyle name="40% — akcent 4 3" xfId="454"/>
    <cellStyle name="40% - akcent 4 3 2" xfId="567"/>
    <cellStyle name="40% — akcent 4 4" xfId="1342"/>
    <cellStyle name="40% - akcent 5 2" xfId="304"/>
    <cellStyle name="40% — akcent 5 2" xfId="170"/>
    <cellStyle name="40% - akcent 5 2 10" xfId="568"/>
    <cellStyle name="40% - akcent 5 2 11" xfId="569"/>
    <cellStyle name="40% - akcent 5 2 12" xfId="570"/>
    <cellStyle name="40% - akcent 5 2 13" xfId="571"/>
    <cellStyle name="40% - akcent 5 2 14" xfId="572"/>
    <cellStyle name="40% - akcent 5 2 15" xfId="573"/>
    <cellStyle name="40% - akcent 5 2 16" xfId="574"/>
    <cellStyle name="40% - akcent 5 2 17" xfId="575"/>
    <cellStyle name="40% - akcent 5 2 18" xfId="576"/>
    <cellStyle name="40% - akcent 5 2 19" xfId="577"/>
    <cellStyle name="40% - akcent 5 2 2" xfId="578"/>
    <cellStyle name="40% - akcent 5 2 20" xfId="579"/>
    <cellStyle name="40% - akcent 5 2 21" xfId="580"/>
    <cellStyle name="40% - akcent 5 2 22" xfId="581"/>
    <cellStyle name="40% - akcent 5 2 23" xfId="582"/>
    <cellStyle name="40% - akcent 5 2 24" xfId="583"/>
    <cellStyle name="40% - akcent 5 2 25" xfId="584"/>
    <cellStyle name="40% - akcent 5 2 26" xfId="585"/>
    <cellStyle name="40% - akcent 5 2 3" xfId="586"/>
    <cellStyle name="40% - akcent 5 2 4" xfId="587"/>
    <cellStyle name="40% - akcent 5 2 5" xfId="588"/>
    <cellStyle name="40% - akcent 5 2 6" xfId="589"/>
    <cellStyle name="40% - akcent 5 2 7" xfId="590"/>
    <cellStyle name="40% - akcent 5 2 8" xfId="591"/>
    <cellStyle name="40% - akcent 5 2 9" xfId="592"/>
    <cellStyle name="40% - akcent 5 3" xfId="593"/>
    <cellStyle name="40% — akcent 5 3" xfId="451"/>
    <cellStyle name="40% - akcent 5 3 2" xfId="594"/>
    <cellStyle name="40% — akcent 5 4" xfId="1341"/>
    <cellStyle name="40% - akcent 6 2" xfId="305"/>
    <cellStyle name="40% — akcent 6 2" xfId="171"/>
    <cellStyle name="40% - akcent 6 2 10" xfId="595"/>
    <cellStyle name="40% - akcent 6 2 11" xfId="596"/>
    <cellStyle name="40% - akcent 6 2 12" xfId="597"/>
    <cellStyle name="40% - akcent 6 2 13" xfId="598"/>
    <cellStyle name="40% - akcent 6 2 14" xfId="599"/>
    <cellStyle name="40% - akcent 6 2 15" xfId="600"/>
    <cellStyle name="40% - akcent 6 2 16" xfId="601"/>
    <cellStyle name="40% - akcent 6 2 17" xfId="602"/>
    <cellStyle name="40% - akcent 6 2 18" xfId="603"/>
    <cellStyle name="40% - akcent 6 2 19" xfId="604"/>
    <cellStyle name="40% - akcent 6 2 2" xfId="605"/>
    <cellStyle name="40% - akcent 6 2 20" xfId="606"/>
    <cellStyle name="40% - akcent 6 2 21" xfId="607"/>
    <cellStyle name="40% - akcent 6 2 22" xfId="608"/>
    <cellStyle name="40% - akcent 6 2 23" xfId="609"/>
    <cellStyle name="40% - akcent 6 2 24" xfId="610"/>
    <cellStyle name="40% - akcent 6 2 25" xfId="611"/>
    <cellStyle name="40% - akcent 6 2 26" xfId="612"/>
    <cellStyle name="40% - akcent 6 2 3" xfId="613"/>
    <cellStyle name="40% - akcent 6 2 4" xfId="614"/>
    <cellStyle name="40% - akcent 6 2 5" xfId="615"/>
    <cellStyle name="40% - akcent 6 2 6" xfId="616"/>
    <cellStyle name="40% - akcent 6 2 7" xfId="617"/>
    <cellStyle name="40% - akcent 6 2 8" xfId="618"/>
    <cellStyle name="40% - akcent 6 2 9" xfId="619"/>
    <cellStyle name="40% - akcent 6 3" xfId="620"/>
    <cellStyle name="40% — akcent 6 3" xfId="448"/>
    <cellStyle name="40% - akcent 6 3 2" xfId="621"/>
    <cellStyle name="40% — akcent 6 4" xfId="1340"/>
    <cellStyle name="60% - Accent1" xfId="108"/>
    <cellStyle name="60% - Accent2" xfId="109"/>
    <cellStyle name="60% - Accent3" xfId="110"/>
    <cellStyle name="60% - Accent4" xfId="111"/>
    <cellStyle name="60% - Accent5" xfId="112"/>
    <cellStyle name="60% - Accent6" xfId="113"/>
    <cellStyle name="60% - akcent 1 2" xfId="306"/>
    <cellStyle name="60% — akcent 1 2" xfId="172"/>
    <cellStyle name="60% - akcent 1 2 10" xfId="626"/>
    <cellStyle name="60% - akcent 1 2 11" xfId="627"/>
    <cellStyle name="60% - akcent 1 2 12" xfId="628"/>
    <cellStyle name="60% - akcent 1 2 13" xfId="629"/>
    <cellStyle name="60% - akcent 1 2 14" xfId="630"/>
    <cellStyle name="60% - akcent 1 2 15" xfId="631"/>
    <cellStyle name="60% - akcent 1 2 16" xfId="632"/>
    <cellStyle name="60% - akcent 1 2 17" xfId="633"/>
    <cellStyle name="60% - akcent 1 2 18" xfId="634"/>
    <cellStyle name="60% - akcent 1 2 19" xfId="635"/>
    <cellStyle name="60% - akcent 1 2 2" xfId="636"/>
    <cellStyle name="60% - akcent 1 2 20" xfId="637"/>
    <cellStyle name="60% - akcent 1 2 21" xfId="638"/>
    <cellStyle name="60% - akcent 1 2 22" xfId="639"/>
    <cellStyle name="60% - akcent 1 2 23" xfId="640"/>
    <cellStyle name="60% - akcent 1 2 24" xfId="641"/>
    <cellStyle name="60% - akcent 1 2 25" xfId="642"/>
    <cellStyle name="60% - akcent 1 2 26" xfId="643"/>
    <cellStyle name="60% - akcent 1 2 3" xfId="644"/>
    <cellStyle name="60% - akcent 1 2 4" xfId="645"/>
    <cellStyle name="60% - akcent 1 2 5" xfId="646"/>
    <cellStyle name="60% - akcent 1 2 6" xfId="647"/>
    <cellStyle name="60% - akcent 1 2 7" xfId="648"/>
    <cellStyle name="60% - akcent 1 2 8" xfId="649"/>
    <cellStyle name="60% - akcent 1 2 9" xfId="650"/>
    <cellStyle name="60% - akcent 1 3" xfId="651"/>
    <cellStyle name="60% — akcent 1 3" xfId="330"/>
    <cellStyle name="60% — akcent 1 4" xfId="439"/>
    <cellStyle name="60% - akcent 2 2" xfId="307"/>
    <cellStyle name="60% — akcent 2 2" xfId="173"/>
    <cellStyle name="60% - akcent 2 2 10" xfId="653"/>
    <cellStyle name="60% - akcent 2 2 11" xfId="654"/>
    <cellStyle name="60% - akcent 2 2 12" xfId="655"/>
    <cellStyle name="60% - akcent 2 2 13" xfId="656"/>
    <cellStyle name="60% - akcent 2 2 14" xfId="657"/>
    <cellStyle name="60% - akcent 2 2 15" xfId="658"/>
    <cellStyle name="60% - akcent 2 2 16" xfId="659"/>
    <cellStyle name="60% - akcent 2 2 17" xfId="660"/>
    <cellStyle name="60% - akcent 2 2 18" xfId="661"/>
    <cellStyle name="60% - akcent 2 2 19" xfId="662"/>
    <cellStyle name="60% - akcent 2 2 2" xfId="663"/>
    <cellStyle name="60% - akcent 2 2 20" xfId="664"/>
    <cellStyle name="60% - akcent 2 2 21" xfId="665"/>
    <cellStyle name="60% - akcent 2 2 22" xfId="666"/>
    <cellStyle name="60% - akcent 2 2 23" xfId="667"/>
    <cellStyle name="60% - akcent 2 2 24" xfId="668"/>
    <cellStyle name="60% - akcent 2 2 25" xfId="669"/>
    <cellStyle name="60% - akcent 2 2 26" xfId="670"/>
    <cellStyle name="60% - akcent 2 2 3" xfId="671"/>
    <cellStyle name="60% - akcent 2 2 4" xfId="672"/>
    <cellStyle name="60% - akcent 2 2 5" xfId="673"/>
    <cellStyle name="60% - akcent 2 2 6" xfId="674"/>
    <cellStyle name="60% - akcent 2 2 7" xfId="675"/>
    <cellStyle name="60% - akcent 2 2 8" xfId="676"/>
    <cellStyle name="60% - akcent 2 2 9" xfId="677"/>
    <cellStyle name="60% - akcent 2 3" xfId="678"/>
    <cellStyle name="60% — akcent 2 3" xfId="244"/>
    <cellStyle name="60% — akcent 2 4" xfId="442"/>
    <cellStyle name="60% - akcent 3 2" xfId="308"/>
    <cellStyle name="60% — akcent 3 2" xfId="174"/>
    <cellStyle name="60% - akcent 3 2 10" xfId="680"/>
    <cellStyle name="60% - akcent 3 2 11" xfId="681"/>
    <cellStyle name="60% - akcent 3 2 12" xfId="682"/>
    <cellStyle name="60% - akcent 3 2 13" xfId="683"/>
    <cellStyle name="60% - akcent 3 2 14" xfId="684"/>
    <cellStyle name="60% - akcent 3 2 15" xfId="685"/>
    <cellStyle name="60% - akcent 3 2 16" xfId="686"/>
    <cellStyle name="60% - akcent 3 2 17" xfId="687"/>
    <cellStyle name="60% - akcent 3 2 18" xfId="688"/>
    <cellStyle name="60% - akcent 3 2 19" xfId="689"/>
    <cellStyle name="60% - akcent 3 2 2" xfId="690"/>
    <cellStyle name="60% - akcent 3 2 20" xfId="691"/>
    <cellStyle name="60% - akcent 3 2 21" xfId="692"/>
    <cellStyle name="60% - akcent 3 2 22" xfId="693"/>
    <cellStyle name="60% - akcent 3 2 23" xfId="694"/>
    <cellStyle name="60% - akcent 3 2 24" xfId="695"/>
    <cellStyle name="60% - akcent 3 2 25" xfId="696"/>
    <cellStyle name="60% - akcent 3 2 26" xfId="697"/>
    <cellStyle name="60% - akcent 3 2 3" xfId="698"/>
    <cellStyle name="60% - akcent 3 2 4" xfId="699"/>
    <cellStyle name="60% - akcent 3 2 5" xfId="700"/>
    <cellStyle name="60% - akcent 3 2 6" xfId="701"/>
    <cellStyle name="60% - akcent 3 2 7" xfId="702"/>
    <cellStyle name="60% - akcent 3 2 8" xfId="703"/>
    <cellStyle name="60% - akcent 3 2 9" xfId="704"/>
    <cellStyle name="60% - akcent 3 3" xfId="705"/>
    <cellStyle name="60% — akcent 3 3" xfId="272"/>
    <cellStyle name="60% — akcent 3 4" xfId="445"/>
    <cellStyle name="60% - akcent 4 2" xfId="309"/>
    <cellStyle name="60% — akcent 4 2" xfId="175"/>
    <cellStyle name="60% - akcent 4 2 10" xfId="706"/>
    <cellStyle name="60% - akcent 4 2 11" xfId="707"/>
    <cellStyle name="60% - akcent 4 2 12" xfId="708"/>
    <cellStyle name="60% - akcent 4 2 13" xfId="709"/>
    <cellStyle name="60% - akcent 4 2 14" xfId="710"/>
    <cellStyle name="60% - akcent 4 2 15" xfId="711"/>
    <cellStyle name="60% - akcent 4 2 16" xfId="712"/>
    <cellStyle name="60% - akcent 4 2 17" xfId="713"/>
    <cellStyle name="60% - akcent 4 2 18" xfId="714"/>
    <cellStyle name="60% - akcent 4 2 19" xfId="715"/>
    <cellStyle name="60% - akcent 4 2 2" xfId="716"/>
    <cellStyle name="60% - akcent 4 2 20" xfId="717"/>
    <cellStyle name="60% - akcent 4 2 21" xfId="718"/>
    <cellStyle name="60% - akcent 4 2 22" xfId="719"/>
    <cellStyle name="60% - akcent 4 2 23" xfId="720"/>
    <cellStyle name="60% - akcent 4 2 24" xfId="721"/>
    <cellStyle name="60% - akcent 4 2 25" xfId="722"/>
    <cellStyle name="60% - akcent 4 2 26" xfId="723"/>
    <cellStyle name="60% - akcent 4 2 3" xfId="724"/>
    <cellStyle name="60% - akcent 4 2 4" xfId="725"/>
    <cellStyle name="60% - akcent 4 2 5" xfId="726"/>
    <cellStyle name="60% - akcent 4 2 6" xfId="727"/>
    <cellStyle name="60% - akcent 4 2 7" xfId="728"/>
    <cellStyle name="60% - akcent 4 2 8" xfId="729"/>
    <cellStyle name="60% - akcent 4 2 9" xfId="730"/>
    <cellStyle name="60% - akcent 4 3" xfId="731"/>
    <cellStyle name="60% — akcent 4 3" xfId="275"/>
    <cellStyle name="60% — akcent 4 4" xfId="322"/>
    <cellStyle name="60% - akcent 5 2" xfId="310"/>
    <cellStyle name="60% — akcent 5 2" xfId="176"/>
    <cellStyle name="60% - akcent 5 2 10" xfId="732"/>
    <cellStyle name="60% - akcent 5 2 11" xfId="733"/>
    <cellStyle name="60% - akcent 5 2 12" xfId="734"/>
    <cellStyle name="60% - akcent 5 2 13" xfId="735"/>
    <cellStyle name="60% - akcent 5 2 14" xfId="736"/>
    <cellStyle name="60% - akcent 5 2 15" xfId="737"/>
    <cellStyle name="60% - akcent 5 2 16" xfId="738"/>
    <cellStyle name="60% - akcent 5 2 17" xfId="739"/>
    <cellStyle name="60% - akcent 5 2 18" xfId="740"/>
    <cellStyle name="60% - akcent 5 2 19" xfId="741"/>
    <cellStyle name="60% - akcent 5 2 2" xfId="742"/>
    <cellStyle name="60% - akcent 5 2 20" xfId="743"/>
    <cellStyle name="60% - akcent 5 2 21" xfId="744"/>
    <cellStyle name="60% - akcent 5 2 22" xfId="745"/>
    <cellStyle name="60% - akcent 5 2 23" xfId="746"/>
    <cellStyle name="60% - akcent 5 2 24" xfId="747"/>
    <cellStyle name="60% - akcent 5 2 25" xfId="748"/>
    <cellStyle name="60% - akcent 5 2 26" xfId="749"/>
    <cellStyle name="60% - akcent 5 2 3" xfId="750"/>
    <cellStyle name="60% - akcent 5 2 4" xfId="751"/>
    <cellStyle name="60% - akcent 5 2 5" xfId="752"/>
    <cellStyle name="60% - akcent 5 2 6" xfId="753"/>
    <cellStyle name="60% - akcent 5 2 7" xfId="754"/>
    <cellStyle name="60% - akcent 5 2 8" xfId="755"/>
    <cellStyle name="60% - akcent 5 2 9" xfId="756"/>
    <cellStyle name="60% - akcent 5 3" xfId="757"/>
    <cellStyle name="60% — akcent 5 3" xfId="278"/>
    <cellStyle name="60% — akcent 5 4" xfId="222"/>
    <cellStyle name="60% - akcent 6 2" xfId="311"/>
    <cellStyle name="60% — akcent 6 2" xfId="177"/>
    <cellStyle name="60% - akcent 6 2 10" xfId="758"/>
    <cellStyle name="60% - akcent 6 2 11" xfId="759"/>
    <cellStyle name="60% - akcent 6 2 12" xfId="760"/>
    <cellStyle name="60% - akcent 6 2 13" xfId="761"/>
    <cellStyle name="60% - akcent 6 2 14" xfId="762"/>
    <cellStyle name="60% - akcent 6 2 15" xfId="763"/>
    <cellStyle name="60% - akcent 6 2 16" xfId="764"/>
    <cellStyle name="60% - akcent 6 2 17" xfId="765"/>
    <cellStyle name="60% - akcent 6 2 18" xfId="766"/>
    <cellStyle name="60% - akcent 6 2 19" xfId="767"/>
    <cellStyle name="60% - akcent 6 2 2" xfId="768"/>
    <cellStyle name="60% - akcent 6 2 20" xfId="769"/>
    <cellStyle name="60% - akcent 6 2 21" xfId="770"/>
    <cellStyle name="60% - akcent 6 2 22" xfId="771"/>
    <cellStyle name="60% - akcent 6 2 23" xfId="772"/>
    <cellStyle name="60% - akcent 6 2 24" xfId="773"/>
    <cellStyle name="60% - akcent 6 2 25" xfId="774"/>
    <cellStyle name="60% - akcent 6 2 26" xfId="775"/>
    <cellStyle name="60% - akcent 6 2 3" xfId="776"/>
    <cellStyle name="60% - akcent 6 2 4" xfId="777"/>
    <cellStyle name="60% - akcent 6 2 5" xfId="778"/>
    <cellStyle name="60% - akcent 6 2 6" xfId="779"/>
    <cellStyle name="60% - akcent 6 2 7" xfId="780"/>
    <cellStyle name="60% - akcent 6 2 8" xfId="781"/>
    <cellStyle name="60% - akcent 6 2 9" xfId="782"/>
    <cellStyle name="60% - akcent 6 3" xfId="783"/>
    <cellStyle name="60% — akcent 6 3" xfId="281"/>
    <cellStyle name="60% — akcent 6 4" xfId="316"/>
    <cellStyle name="Accent1" xfId="114"/>
    <cellStyle name="Accent2" xfId="115"/>
    <cellStyle name="Accent3" xfId="116"/>
    <cellStyle name="Accent4" xfId="117"/>
    <cellStyle name="Accent5" xfId="118"/>
    <cellStyle name="Accent6" xfId="119"/>
    <cellStyle name="Akcent 1 2" xfId="178"/>
    <cellStyle name="Akcent 1 2 10" xfId="784"/>
    <cellStyle name="Akcent 1 2 11" xfId="785"/>
    <cellStyle name="Akcent 1 2 12" xfId="786"/>
    <cellStyle name="Akcent 1 2 13" xfId="787"/>
    <cellStyle name="Akcent 1 2 14" xfId="788"/>
    <cellStyle name="Akcent 1 2 15" xfId="789"/>
    <cellStyle name="Akcent 1 2 16" xfId="790"/>
    <cellStyle name="Akcent 1 2 17" xfId="791"/>
    <cellStyle name="Akcent 1 2 18" xfId="792"/>
    <cellStyle name="Akcent 1 2 19" xfId="793"/>
    <cellStyle name="Akcent 1 2 2" xfId="794"/>
    <cellStyle name="Akcent 1 2 20" xfId="795"/>
    <cellStyle name="Akcent 1 2 21" xfId="796"/>
    <cellStyle name="Akcent 1 2 22" xfId="797"/>
    <cellStyle name="Akcent 1 2 23" xfId="798"/>
    <cellStyle name="Akcent 1 2 24" xfId="799"/>
    <cellStyle name="Akcent 1 2 25" xfId="800"/>
    <cellStyle name="Akcent 1 2 26" xfId="801"/>
    <cellStyle name="Akcent 1 2 3" xfId="802"/>
    <cellStyle name="Akcent 1 2 4" xfId="803"/>
    <cellStyle name="Akcent 1 2 5" xfId="804"/>
    <cellStyle name="Akcent 1 2 6" xfId="805"/>
    <cellStyle name="Akcent 1 2 7" xfId="806"/>
    <cellStyle name="Akcent 1 2 8" xfId="807"/>
    <cellStyle name="Akcent 1 2 9" xfId="808"/>
    <cellStyle name="Akcent 1 3" xfId="809"/>
    <cellStyle name="Akcent 2 2" xfId="179"/>
    <cellStyle name="Akcent 2 2 10" xfId="810"/>
    <cellStyle name="Akcent 2 2 11" xfId="811"/>
    <cellStyle name="Akcent 2 2 12" xfId="812"/>
    <cellStyle name="Akcent 2 2 13" xfId="813"/>
    <cellStyle name="Akcent 2 2 14" xfId="814"/>
    <cellStyle name="Akcent 2 2 15" xfId="815"/>
    <cellStyle name="Akcent 2 2 16" xfId="816"/>
    <cellStyle name="Akcent 2 2 17" xfId="817"/>
    <cellStyle name="Akcent 2 2 18" xfId="818"/>
    <cellStyle name="Akcent 2 2 19" xfId="819"/>
    <cellStyle name="Akcent 2 2 2" xfId="820"/>
    <cellStyle name="Akcent 2 2 20" xfId="821"/>
    <cellStyle name="Akcent 2 2 21" xfId="822"/>
    <cellStyle name="Akcent 2 2 22" xfId="823"/>
    <cellStyle name="Akcent 2 2 23" xfId="824"/>
    <cellStyle name="Akcent 2 2 24" xfId="825"/>
    <cellStyle name="Akcent 2 2 25" xfId="826"/>
    <cellStyle name="Akcent 2 2 26" xfId="827"/>
    <cellStyle name="Akcent 2 2 3" xfId="828"/>
    <cellStyle name="Akcent 2 2 4" xfId="829"/>
    <cellStyle name="Akcent 2 2 5" xfId="830"/>
    <cellStyle name="Akcent 2 2 6" xfId="831"/>
    <cellStyle name="Akcent 2 2 7" xfId="832"/>
    <cellStyle name="Akcent 2 2 8" xfId="833"/>
    <cellStyle name="Akcent 2 2 9" xfId="834"/>
    <cellStyle name="Akcent 2 3" xfId="835"/>
    <cellStyle name="Akcent 3 2" xfId="180"/>
    <cellStyle name="Akcent 3 2 10" xfId="836"/>
    <cellStyle name="Akcent 3 2 11" xfId="837"/>
    <cellStyle name="Akcent 3 2 12" xfId="838"/>
    <cellStyle name="Akcent 3 2 13" xfId="839"/>
    <cellStyle name="Akcent 3 2 14" xfId="840"/>
    <cellStyle name="Akcent 3 2 15" xfId="841"/>
    <cellStyle name="Akcent 3 2 16" xfId="842"/>
    <cellStyle name="Akcent 3 2 17" xfId="843"/>
    <cellStyle name="Akcent 3 2 18" xfId="844"/>
    <cellStyle name="Akcent 3 2 19" xfId="845"/>
    <cellStyle name="Akcent 3 2 2" xfId="846"/>
    <cellStyle name="Akcent 3 2 20" xfId="847"/>
    <cellStyle name="Akcent 3 2 21" xfId="848"/>
    <cellStyle name="Akcent 3 2 22" xfId="849"/>
    <cellStyle name="Akcent 3 2 23" xfId="850"/>
    <cellStyle name="Akcent 3 2 24" xfId="851"/>
    <cellStyle name="Akcent 3 2 25" xfId="852"/>
    <cellStyle name="Akcent 3 2 26" xfId="853"/>
    <cellStyle name="Akcent 3 2 3" xfId="854"/>
    <cellStyle name="Akcent 3 2 4" xfId="855"/>
    <cellStyle name="Akcent 3 2 5" xfId="856"/>
    <cellStyle name="Akcent 3 2 6" xfId="857"/>
    <cellStyle name="Akcent 3 2 7" xfId="858"/>
    <cellStyle name="Akcent 3 2 8" xfId="859"/>
    <cellStyle name="Akcent 3 2 9" xfId="860"/>
    <cellStyle name="Akcent 3 3" xfId="861"/>
    <cellStyle name="Akcent 4 2" xfId="181"/>
    <cellStyle name="Akcent 4 2 10" xfId="862"/>
    <cellStyle name="Akcent 4 2 11" xfId="863"/>
    <cellStyle name="Akcent 4 2 12" xfId="864"/>
    <cellStyle name="Akcent 4 2 13" xfId="865"/>
    <cellStyle name="Akcent 4 2 14" xfId="866"/>
    <cellStyle name="Akcent 4 2 15" xfId="867"/>
    <cellStyle name="Akcent 4 2 16" xfId="868"/>
    <cellStyle name="Akcent 4 2 17" xfId="869"/>
    <cellStyle name="Akcent 4 2 18" xfId="870"/>
    <cellStyle name="Akcent 4 2 19" xfId="871"/>
    <cellStyle name="Akcent 4 2 2" xfId="872"/>
    <cellStyle name="Akcent 4 2 20" xfId="873"/>
    <cellStyle name="Akcent 4 2 21" xfId="874"/>
    <cellStyle name="Akcent 4 2 22" xfId="875"/>
    <cellStyle name="Akcent 4 2 23" xfId="876"/>
    <cellStyle name="Akcent 4 2 24" xfId="877"/>
    <cellStyle name="Akcent 4 2 25" xfId="878"/>
    <cellStyle name="Akcent 4 2 26" xfId="879"/>
    <cellStyle name="Akcent 4 2 3" xfId="880"/>
    <cellStyle name="Akcent 4 2 4" xfId="881"/>
    <cellStyle name="Akcent 4 2 5" xfId="882"/>
    <cellStyle name="Akcent 4 2 6" xfId="883"/>
    <cellStyle name="Akcent 4 2 7" xfId="884"/>
    <cellStyle name="Akcent 4 2 8" xfId="885"/>
    <cellStyle name="Akcent 4 2 9" xfId="886"/>
    <cellStyle name="Akcent 4 3" xfId="887"/>
    <cellStyle name="Akcent 5 2" xfId="182"/>
    <cellStyle name="Akcent 5 2 10" xfId="888"/>
    <cellStyle name="Akcent 5 2 11" xfId="889"/>
    <cellStyle name="Akcent 5 2 12" xfId="890"/>
    <cellStyle name="Akcent 5 2 13" xfId="891"/>
    <cellStyle name="Akcent 5 2 14" xfId="892"/>
    <cellStyle name="Akcent 5 2 15" xfId="893"/>
    <cellStyle name="Akcent 5 2 16" xfId="894"/>
    <cellStyle name="Akcent 5 2 17" xfId="895"/>
    <cellStyle name="Akcent 5 2 18" xfId="896"/>
    <cellStyle name="Akcent 5 2 19" xfId="897"/>
    <cellStyle name="Akcent 5 2 2" xfId="898"/>
    <cellStyle name="Akcent 5 2 20" xfId="899"/>
    <cellStyle name="Akcent 5 2 21" xfId="900"/>
    <cellStyle name="Akcent 5 2 22" xfId="901"/>
    <cellStyle name="Akcent 5 2 23" xfId="902"/>
    <cellStyle name="Akcent 5 2 24" xfId="903"/>
    <cellStyle name="Akcent 5 2 25" xfId="904"/>
    <cellStyle name="Akcent 5 2 26" xfId="905"/>
    <cellStyle name="Akcent 5 2 3" xfId="906"/>
    <cellStyle name="Akcent 5 2 4" xfId="907"/>
    <cellStyle name="Akcent 5 2 5" xfId="908"/>
    <cellStyle name="Akcent 5 2 6" xfId="909"/>
    <cellStyle name="Akcent 5 2 7" xfId="910"/>
    <cellStyle name="Akcent 5 2 8" xfId="911"/>
    <cellStyle name="Akcent 5 2 9" xfId="912"/>
    <cellStyle name="Akcent 5 3" xfId="913"/>
    <cellStyle name="Akcent 6 2" xfId="183"/>
    <cellStyle name="Akcent 6 2 10" xfId="914"/>
    <cellStyle name="Akcent 6 2 11" xfId="915"/>
    <cellStyle name="Akcent 6 2 12" xfId="916"/>
    <cellStyle name="Akcent 6 2 13" xfId="917"/>
    <cellStyle name="Akcent 6 2 14" xfId="918"/>
    <cellStyle name="Akcent 6 2 15" xfId="919"/>
    <cellStyle name="Akcent 6 2 16" xfId="920"/>
    <cellStyle name="Akcent 6 2 17" xfId="921"/>
    <cellStyle name="Akcent 6 2 18" xfId="922"/>
    <cellStyle name="Akcent 6 2 19" xfId="923"/>
    <cellStyle name="Akcent 6 2 2" xfId="924"/>
    <cellStyle name="Akcent 6 2 20" xfId="925"/>
    <cellStyle name="Akcent 6 2 21" xfId="926"/>
    <cellStyle name="Akcent 6 2 22" xfId="927"/>
    <cellStyle name="Akcent 6 2 23" xfId="928"/>
    <cellStyle name="Akcent 6 2 24" xfId="929"/>
    <cellStyle name="Akcent 6 2 25" xfId="930"/>
    <cellStyle name="Akcent 6 2 26" xfId="931"/>
    <cellStyle name="Akcent 6 2 3" xfId="932"/>
    <cellStyle name="Akcent 6 2 4" xfId="933"/>
    <cellStyle name="Akcent 6 2 5" xfId="934"/>
    <cellStyle name="Akcent 6 2 6" xfId="935"/>
    <cellStyle name="Akcent 6 2 7" xfId="936"/>
    <cellStyle name="Akcent 6 2 8" xfId="937"/>
    <cellStyle name="Akcent 6 2 9" xfId="938"/>
    <cellStyle name="Akcent 6 3" xfId="939"/>
    <cellStyle name="Bad" xfId="120"/>
    <cellStyle name="Calculation" xfId="121"/>
    <cellStyle name="Calculation 2" xfId="202"/>
    <cellStyle name="Calculation 2 2" xfId="1673"/>
    <cellStyle name="Calculation 3" xfId="1354"/>
    <cellStyle name="Calculation 3 2" xfId="1688"/>
    <cellStyle name="Calculation 4" xfId="1509"/>
    <cellStyle name="Check Cell" xfId="122"/>
    <cellStyle name="Comma [0]_A" xfId="123"/>
    <cellStyle name="Comma_A" xfId="124"/>
    <cellStyle name="Currency [0]_A" xfId="125"/>
    <cellStyle name="Currency_A" xfId="126"/>
    <cellStyle name="Dane wejściowe 2" xfId="184"/>
    <cellStyle name="Dane wejściowe 2 10" xfId="940"/>
    <cellStyle name="Dane wejściowe 2 10 2" xfId="1377"/>
    <cellStyle name="Dane wejściowe 2 10 2 2" xfId="1711"/>
    <cellStyle name="Dane wejściowe 2 10 3" xfId="1537"/>
    <cellStyle name="Dane wejściowe 2 11" xfId="941"/>
    <cellStyle name="Dane wejściowe 2 11 2" xfId="1378"/>
    <cellStyle name="Dane wejściowe 2 11 2 2" xfId="1712"/>
    <cellStyle name="Dane wejściowe 2 11 3" xfId="1538"/>
    <cellStyle name="Dane wejściowe 2 12" xfId="942"/>
    <cellStyle name="Dane wejściowe 2 12 2" xfId="1379"/>
    <cellStyle name="Dane wejściowe 2 12 2 2" xfId="1713"/>
    <cellStyle name="Dane wejściowe 2 12 3" xfId="1539"/>
    <cellStyle name="Dane wejściowe 2 13" xfId="943"/>
    <cellStyle name="Dane wejściowe 2 13 2" xfId="1380"/>
    <cellStyle name="Dane wejściowe 2 13 2 2" xfId="1714"/>
    <cellStyle name="Dane wejściowe 2 13 3" xfId="1540"/>
    <cellStyle name="Dane wejściowe 2 14" xfId="944"/>
    <cellStyle name="Dane wejściowe 2 14 2" xfId="1381"/>
    <cellStyle name="Dane wejściowe 2 14 2 2" xfId="1715"/>
    <cellStyle name="Dane wejściowe 2 14 3" xfId="1541"/>
    <cellStyle name="Dane wejściowe 2 15" xfId="945"/>
    <cellStyle name="Dane wejściowe 2 15 2" xfId="1382"/>
    <cellStyle name="Dane wejściowe 2 15 2 2" xfId="1716"/>
    <cellStyle name="Dane wejściowe 2 15 3" xfId="1542"/>
    <cellStyle name="Dane wejściowe 2 16" xfId="946"/>
    <cellStyle name="Dane wejściowe 2 16 2" xfId="1383"/>
    <cellStyle name="Dane wejściowe 2 16 2 2" xfId="1717"/>
    <cellStyle name="Dane wejściowe 2 16 3" xfId="1543"/>
    <cellStyle name="Dane wejściowe 2 17" xfId="947"/>
    <cellStyle name="Dane wejściowe 2 17 2" xfId="1384"/>
    <cellStyle name="Dane wejściowe 2 17 2 2" xfId="1718"/>
    <cellStyle name="Dane wejściowe 2 17 3" xfId="1544"/>
    <cellStyle name="Dane wejściowe 2 18" xfId="948"/>
    <cellStyle name="Dane wejściowe 2 18 2" xfId="1385"/>
    <cellStyle name="Dane wejściowe 2 18 2 2" xfId="1719"/>
    <cellStyle name="Dane wejściowe 2 18 3" xfId="1545"/>
    <cellStyle name="Dane wejściowe 2 19" xfId="949"/>
    <cellStyle name="Dane wejściowe 2 19 2" xfId="1386"/>
    <cellStyle name="Dane wejściowe 2 19 2 2" xfId="1720"/>
    <cellStyle name="Dane wejściowe 2 19 3" xfId="1546"/>
    <cellStyle name="Dane wejściowe 2 2" xfId="950"/>
    <cellStyle name="Dane wejściowe 2 2 2" xfId="1387"/>
    <cellStyle name="Dane wejściowe 2 2 2 2" xfId="1721"/>
    <cellStyle name="Dane wejściowe 2 2 3" xfId="1547"/>
    <cellStyle name="Dane wejściowe 2 20" xfId="951"/>
    <cellStyle name="Dane wejściowe 2 20 2" xfId="1388"/>
    <cellStyle name="Dane wejściowe 2 20 2 2" xfId="1722"/>
    <cellStyle name="Dane wejściowe 2 20 3" xfId="1548"/>
    <cellStyle name="Dane wejściowe 2 21" xfId="952"/>
    <cellStyle name="Dane wejściowe 2 21 2" xfId="1389"/>
    <cellStyle name="Dane wejściowe 2 21 2 2" xfId="1723"/>
    <cellStyle name="Dane wejściowe 2 21 3" xfId="1549"/>
    <cellStyle name="Dane wejściowe 2 22" xfId="953"/>
    <cellStyle name="Dane wejściowe 2 22 2" xfId="1390"/>
    <cellStyle name="Dane wejściowe 2 22 2 2" xfId="1724"/>
    <cellStyle name="Dane wejściowe 2 22 3" xfId="1550"/>
    <cellStyle name="Dane wejściowe 2 23" xfId="954"/>
    <cellStyle name="Dane wejściowe 2 23 2" xfId="1391"/>
    <cellStyle name="Dane wejściowe 2 23 2 2" xfId="1725"/>
    <cellStyle name="Dane wejściowe 2 23 3" xfId="1551"/>
    <cellStyle name="Dane wejściowe 2 24" xfId="955"/>
    <cellStyle name="Dane wejściowe 2 24 2" xfId="1392"/>
    <cellStyle name="Dane wejściowe 2 24 2 2" xfId="1726"/>
    <cellStyle name="Dane wejściowe 2 24 3" xfId="1552"/>
    <cellStyle name="Dane wejściowe 2 25" xfId="956"/>
    <cellStyle name="Dane wejściowe 2 25 2" xfId="1393"/>
    <cellStyle name="Dane wejściowe 2 25 2 2" xfId="1727"/>
    <cellStyle name="Dane wejściowe 2 25 3" xfId="1553"/>
    <cellStyle name="Dane wejściowe 2 26" xfId="957"/>
    <cellStyle name="Dane wejściowe 2 26 2" xfId="1394"/>
    <cellStyle name="Dane wejściowe 2 26 2 2" xfId="1728"/>
    <cellStyle name="Dane wejściowe 2 26 3" xfId="1554"/>
    <cellStyle name="Dane wejściowe 2 27" xfId="1347"/>
    <cellStyle name="Dane wejściowe 2 27 2" xfId="1681"/>
    <cellStyle name="Dane wejściowe 2 28" xfId="1500"/>
    <cellStyle name="Dane wejściowe 2 3" xfId="958"/>
    <cellStyle name="Dane wejściowe 2 3 2" xfId="1395"/>
    <cellStyle name="Dane wejściowe 2 3 2 2" xfId="1729"/>
    <cellStyle name="Dane wejściowe 2 3 3" xfId="1555"/>
    <cellStyle name="Dane wejściowe 2 4" xfId="959"/>
    <cellStyle name="Dane wejściowe 2 4 2" xfId="1396"/>
    <cellStyle name="Dane wejściowe 2 4 2 2" xfId="1730"/>
    <cellStyle name="Dane wejściowe 2 4 3" xfId="1556"/>
    <cellStyle name="Dane wejściowe 2 5" xfId="960"/>
    <cellStyle name="Dane wejściowe 2 5 2" xfId="1397"/>
    <cellStyle name="Dane wejściowe 2 5 2 2" xfId="1731"/>
    <cellStyle name="Dane wejściowe 2 5 3" xfId="1557"/>
    <cellStyle name="Dane wejściowe 2 6" xfId="961"/>
    <cellStyle name="Dane wejściowe 2 6 2" xfId="1398"/>
    <cellStyle name="Dane wejściowe 2 6 2 2" xfId="1732"/>
    <cellStyle name="Dane wejściowe 2 6 3" xfId="1558"/>
    <cellStyle name="Dane wejściowe 2 7" xfId="962"/>
    <cellStyle name="Dane wejściowe 2 7 2" xfId="1399"/>
    <cellStyle name="Dane wejściowe 2 7 2 2" xfId="1733"/>
    <cellStyle name="Dane wejściowe 2 7 3" xfId="1559"/>
    <cellStyle name="Dane wejściowe 2 8" xfId="963"/>
    <cellStyle name="Dane wejściowe 2 8 2" xfId="1400"/>
    <cellStyle name="Dane wejściowe 2 8 2 2" xfId="1734"/>
    <cellStyle name="Dane wejściowe 2 8 3" xfId="1560"/>
    <cellStyle name="Dane wejściowe 2 9" xfId="964"/>
    <cellStyle name="Dane wejściowe 2 9 2" xfId="1401"/>
    <cellStyle name="Dane wejściowe 2 9 2 2" xfId="1735"/>
    <cellStyle name="Dane wejściowe 2 9 3" xfId="1561"/>
    <cellStyle name="Dane wejściowe 3" xfId="965"/>
    <cellStyle name="Dane wejściowe 3 2" xfId="1402"/>
    <cellStyle name="Dane wejściowe 3 2 2" xfId="1736"/>
    <cellStyle name="Dane wejściowe 3 3" xfId="1562"/>
    <cellStyle name="Dane wyjściowe 2" xfId="185"/>
    <cellStyle name="Dane wyjściowe 2 10" xfId="966"/>
    <cellStyle name="Dane wyjściowe 2 10 2" xfId="1403"/>
    <cellStyle name="Dane wyjściowe 2 10 2 2" xfId="1737"/>
    <cellStyle name="Dane wyjściowe 2 10 3" xfId="1563"/>
    <cellStyle name="Dane wyjściowe 2 11" xfId="967"/>
    <cellStyle name="Dane wyjściowe 2 11 2" xfId="1404"/>
    <cellStyle name="Dane wyjściowe 2 11 2 2" xfId="1738"/>
    <cellStyle name="Dane wyjściowe 2 11 3" xfId="1564"/>
    <cellStyle name="Dane wyjściowe 2 12" xfId="968"/>
    <cellStyle name="Dane wyjściowe 2 12 2" xfId="1405"/>
    <cellStyle name="Dane wyjściowe 2 12 2 2" xfId="1739"/>
    <cellStyle name="Dane wyjściowe 2 12 3" xfId="1565"/>
    <cellStyle name="Dane wyjściowe 2 13" xfId="969"/>
    <cellStyle name="Dane wyjściowe 2 13 2" xfId="1406"/>
    <cellStyle name="Dane wyjściowe 2 13 2 2" xfId="1740"/>
    <cellStyle name="Dane wyjściowe 2 13 3" xfId="1566"/>
    <cellStyle name="Dane wyjściowe 2 14" xfId="970"/>
    <cellStyle name="Dane wyjściowe 2 14 2" xfId="1407"/>
    <cellStyle name="Dane wyjściowe 2 14 2 2" xfId="1741"/>
    <cellStyle name="Dane wyjściowe 2 14 3" xfId="1567"/>
    <cellStyle name="Dane wyjściowe 2 15" xfId="971"/>
    <cellStyle name="Dane wyjściowe 2 15 2" xfId="1408"/>
    <cellStyle name="Dane wyjściowe 2 15 2 2" xfId="1742"/>
    <cellStyle name="Dane wyjściowe 2 15 3" xfId="1568"/>
    <cellStyle name="Dane wyjściowe 2 16" xfId="972"/>
    <cellStyle name="Dane wyjściowe 2 16 2" xfId="1409"/>
    <cellStyle name="Dane wyjściowe 2 16 2 2" xfId="1743"/>
    <cellStyle name="Dane wyjściowe 2 16 3" xfId="1569"/>
    <cellStyle name="Dane wyjściowe 2 17" xfId="973"/>
    <cellStyle name="Dane wyjściowe 2 17 2" xfId="1410"/>
    <cellStyle name="Dane wyjściowe 2 17 2 2" xfId="1744"/>
    <cellStyle name="Dane wyjściowe 2 17 3" xfId="1570"/>
    <cellStyle name="Dane wyjściowe 2 18" xfId="974"/>
    <cellStyle name="Dane wyjściowe 2 18 2" xfId="1411"/>
    <cellStyle name="Dane wyjściowe 2 18 2 2" xfId="1745"/>
    <cellStyle name="Dane wyjściowe 2 18 3" xfId="1571"/>
    <cellStyle name="Dane wyjściowe 2 19" xfId="975"/>
    <cellStyle name="Dane wyjściowe 2 19 2" xfId="1412"/>
    <cellStyle name="Dane wyjściowe 2 19 2 2" xfId="1746"/>
    <cellStyle name="Dane wyjściowe 2 19 3" xfId="1572"/>
    <cellStyle name="Dane wyjściowe 2 2" xfId="976"/>
    <cellStyle name="Dane wyjściowe 2 2 2" xfId="1413"/>
    <cellStyle name="Dane wyjściowe 2 2 2 2" xfId="1747"/>
    <cellStyle name="Dane wyjściowe 2 2 3" xfId="1573"/>
    <cellStyle name="Dane wyjściowe 2 20" xfId="977"/>
    <cellStyle name="Dane wyjściowe 2 20 2" xfId="1414"/>
    <cellStyle name="Dane wyjściowe 2 20 2 2" xfId="1748"/>
    <cellStyle name="Dane wyjściowe 2 20 3" xfId="1574"/>
    <cellStyle name="Dane wyjściowe 2 21" xfId="978"/>
    <cellStyle name="Dane wyjściowe 2 21 2" xfId="1415"/>
    <cellStyle name="Dane wyjściowe 2 21 2 2" xfId="1749"/>
    <cellStyle name="Dane wyjściowe 2 21 3" xfId="1575"/>
    <cellStyle name="Dane wyjściowe 2 22" xfId="979"/>
    <cellStyle name="Dane wyjściowe 2 22 2" xfId="1416"/>
    <cellStyle name="Dane wyjściowe 2 22 2 2" xfId="1750"/>
    <cellStyle name="Dane wyjściowe 2 22 3" xfId="1576"/>
    <cellStyle name="Dane wyjściowe 2 23" xfId="980"/>
    <cellStyle name="Dane wyjściowe 2 23 2" xfId="1417"/>
    <cellStyle name="Dane wyjściowe 2 23 2 2" xfId="1751"/>
    <cellStyle name="Dane wyjściowe 2 23 3" xfId="1577"/>
    <cellStyle name="Dane wyjściowe 2 24" xfId="981"/>
    <cellStyle name="Dane wyjściowe 2 24 2" xfId="1418"/>
    <cellStyle name="Dane wyjściowe 2 24 2 2" xfId="1752"/>
    <cellStyle name="Dane wyjściowe 2 24 3" xfId="1578"/>
    <cellStyle name="Dane wyjściowe 2 25" xfId="982"/>
    <cellStyle name="Dane wyjściowe 2 25 2" xfId="1419"/>
    <cellStyle name="Dane wyjściowe 2 25 2 2" xfId="1753"/>
    <cellStyle name="Dane wyjściowe 2 25 3" xfId="1579"/>
    <cellStyle name="Dane wyjściowe 2 26" xfId="983"/>
    <cellStyle name="Dane wyjściowe 2 26 2" xfId="1420"/>
    <cellStyle name="Dane wyjściowe 2 26 2 2" xfId="1754"/>
    <cellStyle name="Dane wyjściowe 2 26 3" xfId="1580"/>
    <cellStyle name="Dane wyjściowe 2 27" xfId="1348"/>
    <cellStyle name="Dane wyjściowe 2 27 2" xfId="1682"/>
    <cellStyle name="Dane wyjściowe 2 28" xfId="1501"/>
    <cellStyle name="Dane wyjściowe 2 3" xfId="984"/>
    <cellStyle name="Dane wyjściowe 2 3 2" xfId="1421"/>
    <cellStyle name="Dane wyjściowe 2 3 2 2" xfId="1755"/>
    <cellStyle name="Dane wyjściowe 2 3 3" xfId="1581"/>
    <cellStyle name="Dane wyjściowe 2 4" xfId="985"/>
    <cellStyle name="Dane wyjściowe 2 4 2" xfId="1422"/>
    <cellStyle name="Dane wyjściowe 2 4 2 2" xfId="1756"/>
    <cellStyle name="Dane wyjściowe 2 4 3" xfId="1582"/>
    <cellStyle name="Dane wyjściowe 2 5" xfId="986"/>
    <cellStyle name="Dane wyjściowe 2 5 2" xfId="1423"/>
    <cellStyle name="Dane wyjściowe 2 5 2 2" xfId="1757"/>
    <cellStyle name="Dane wyjściowe 2 5 3" xfId="1583"/>
    <cellStyle name="Dane wyjściowe 2 6" xfId="987"/>
    <cellStyle name="Dane wyjściowe 2 6 2" xfId="1424"/>
    <cellStyle name="Dane wyjściowe 2 6 2 2" xfId="1758"/>
    <cellStyle name="Dane wyjściowe 2 6 3" xfId="1584"/>
    <cellStyle name="Dane wyjściowe 2 7" xfId="988"/>
    <cellStyle name="Dane wyjściowe 2 7 2" xfId="1425"/>
    <cellStyle name="Dane wyjściowe 2 7 2 2" xfId="1759"/>
    <cellStyle name="Dane wyjściowe 2 7 3" xfId="1585"/>
    <cellStyle name="Dane wyjściowe 2 8" xfId="989"/>
    <cellStyle name="Dane wyjściowe 2 8 2" xfId="1426"/>
    <cellStyle name="Dane wyjściowe 2 8 2 2" xfId="1760"/>
    <cellStyle name="Dane wyjściowe 2 8 3" xfId="1586"/>
    <cellStyle name="Dane wyjściowe 2 9" xfId="990"/>
    <cellStyle name="Dane wyjściowe 2 9 2" xfId="1427"/>
    <cellStyle name="Dane wyjściowe 2 9 2 2" xfId="1761"/>
    <cellStyle name="Dane wyjściowe 2 9 3" xfId="1587"/>
    <cellStyle name="Dane wyjściowe 3" xfId="991"/>
    <cellStyle name="Dane wyjściowe 3 2" xfId="1428"/>
    <cellStyle name="Dane wyjściowe 3 2 2" xfId="1762"/>
    <cellStyle name="Dane wyjściowe 3 3" xfId="1588"/>
    <cellStyle name="Dobre 2" xfId="312"/>
    <cellStyle name="Dobre 2 10" xfId="992"/>
    <cellStyle name="Dobre 2 11" xfId="993"/>
    <cellStyle name="Dobre 2 12" xfId="994"/>
    <cellStyle name="Dobre 2 13" xfId="995"/>
    <cellStyle name="Dobre 2 14" xfId="996"/>
    <cellStyle name="Dobre 2 15" xfId="997"/>
    <cellStyle name="Dobre 2 16" xfId="998"/>
    <cellStyle name="Dobre 2 17" xfId="999"/>
    <cellStyle name="Dobre 2 18" xfId="1000"/>
    <cellStyle name="Dobre 2 19" xfId="1001"/>
    <cellStyle name="Dobre 2 2" xfId="1002"/>
    <cellStyle name="Dobre 2 20" xfId="1003"/>
    <cellStyle name="Dobre 2 21" xfId="1004"/>
    <cellStyle name="Dobre 2 22" xfId="1005"/>
    <cellStyle name="Dobre 2 23" xfId="1006"/>
    <cellStyle name="Dobre 2 24" xfId="1007"/>
    <cellStyle name="Dobre 2 25" xfId="1008"/>
    <cellStyle name="Dobre 2 26" xfId="1009"/>
    <cellStyle name="Dobre 2 3" xfId="1010"/>
    <cellStyle name="Dobre 2 4" xfId="1011"/>
    <cellStyle name="Dobre 2 5" xfId="1012"/>
    <cellStyle name="Dobre 2 6" xfId="1013"/>
    <cellStyle name="Dobre 2 7" xfId="1014"/>
    <cellStyle name="Dobre 2 8" xfId="1015"/>
    <cellStyle name="Dobre 2 9" xfId="1016"/>
    <cellStyle name="Dobre 3" xfId="1017"/>
    <cellStyle name="Dobry 2" xfId="186"/>
    <cellStyle name="Dziesiętny 2" xfId="128"/>
    <cellStyle name="Dziesiętny 2 2" xfId="153"/>
    <cellStyle name="Dziesiętny 2 2 2" xfId="314"/>
    <cellStyle name="Dziesiętny 2 2 2 2" xfId="1679"/>
    <cellStyle name="Dziesiętny 2 2 2 2 2" xfId="1879"/>
    <cellStyle name="Dziesiętny 2 2 2 3" xfId="1854"/>
    <cellStyle name="Dziesiętny 2 2 3" xfId="1364"/>
    <cellStyle name="Dziesiętny 2 2 3 2" xfId="1698"/>
    <cellStyle name="Dziesiętny 2 2 3 2 2" xfId="1883"/>
    <cellStyle name="Dziesiętny 2 2 3 3" xfId="1858"/>
    <cellStyle name="Dziesiętny 2 2 4" xfId="1520"/>
    <cellStyle name="Dziesiętny 2 2 4 2" xfId="1836"/>
    <cellStyle name="Dziesiętny 2 2 4 2 2" xfId="1887"/>
    <cellStyle name="Dziesiętny 2 2 4 3" xfId="1862"/>
    <cellStyle name="Dziesiętny 2 2 5" xfId="1666"/>
    <cellStyle name="Dziesiętny 2 2 5 2" xfId="1869"/>
    <cellStyle name="Dziesiętny 2 2 6" xfId="1843"/>
    <cellStyle name="Dziesiętny 2 3" xfId="157"/>
    <cellStyle name="Dziesiętny 2 3 2" xfId="313"/>
    <cellStyle name="Dziesiętny 2 3 2 2" xfId="1678"/>
    <cellStyle name="Dziesiętny 2 3 2 2 2" xfId="1878"/>
    <cellStyle name="Dziesiętny 2 3 2 3" xfId="1853"/>
    <cellStyle name="Dziesiętny 2 3 3" xfId="1363"/>
    <cellStyle name="Dziesiętny 2 3 3 2" xfId="1697"/>
    <cellStyle name="Dziesiętny 2 3 3 2 2" xfId="1882"/>
    <cellStyle name="Dziesiętny 2 3 3 3" xfId="1857"/>
    <cellStyle name="Dziesiętny 2 3 4" xfId="1519"/>
    <cellStyle name="Dziesiętny 2 3 4 2" xfId="1835"/>
    <cellStyle name="Dziesiętny 2 3 4 2 2" xfId="1886"/>
    <cellStyle name="Dziesiętny 2 3 4 3" xfId="1861"/>
    <cellStyle name="Dziesiętny 2 3 5" xfId="1670"/>
    <cellStyle name="Dziesiętny 2 3 5 2" xfId="1873"/>
    <cellStyle name="Dziesiętny 2 3 6" xfId="1847"/>
    <cellStyle name="Dziesiętny 2 4" xfId="203"/>
    <cellStyle name="Dziesiętny 2 4 2" xfId="1674"/>
    <cellStyle name="Dziesiętny 2 4 2 2" xfId="1876"/>
    <cellStyle name="Dziesiętny 2 4 3" xfId="1850"/>
    <cellStyle name="Dziesiętny 2 5" xfId="1355"/>
    <cellStyle name="Dziesiętny 2 5 2" xfId="1689"/>
    <cellStyle name="Dziesiętny 2 5 2 2" xfId="1880"/>
    <cellStyle name="Dziesiętny 2 5 3" xfId="1855"/>
    <cellStyle name="Dziesiętny 2 6" xfId="1510"/>
    <cellStyle name="Dziesiętny 2 6 2" xfId="1833"/>
    <cellStyle name="Dziesiętny 2 6 2 2" xfId="1884"/>
    <cellStyle name="Dziesiętny 2 6 3" xfId="1859"/>
    <cellStyle name="Dziesiętny 2 7" xfId="1659"/>
    <cellStyle name="Dziesiętny 2 7 2" xfId="1837"/>
    <cellStyle name="Dziesiętny 2 7 2 2" xfId="1888"/>
    <cellStyle name="Dziesiętny 2 7 3" xfId="1863"/>
    <cellStyle name="Dziesiętny 2 8" xfId="1661"/>
    <cellStyle name="Dziesiętny 2 8 2" xfId="1865"/>
    <cellStyle name="Dziesiętny 2 9" xfId="1839"/>
    <cellStyle name="Dziesiętny 3" xfId="127"/>
    <cellStyle name="Dziesiętny 3 2" xfId="152"/>
    <cellStyle name="Dziesiętny 3 2 2" xfId="220"/>
    <cellStyle name="Dziesiętny 3 2 2 2" xfId="1677"/>
    <cellStyle name="Dziesiętny 3 2 2 2 2" xfId="1877"/>
    <cellStyle name="Dziesiętny 3 2 2 3" xfId="1852"/>
    <cellStyle name="Dziesiętny 3 2 3" xfId="1360"/>
    <cellStyle name="Dziesiętny 3 2 3 2" xfId="1694"/>
    <cellStyle name="Dziesiętny 3 2 3 2 2" xfId="1881"/>
    <cellStyle name="Dziesiętny 3 2 3 3" xfId="1856"/>
    <cellStyle name="Dziesiętny 3 2 4" xfId="1516"/>
    <cellStyle name="Dziesiętny 3 2 4 2" xfId="1834"/>
    <cellStyle name="Dziesiętny 3 2 4 2 2" xfId="1885"/>
    <cellStyle name="Dziesiętny 3 2 4 3" xfId="1860"/>
    <cellStyle name="Dziesiętny 3 2 5" xfId="1665"/>
    <cellStyle name="Dziesiętny 3 2 5 2" xfId="1868"/>
    <cellStyle name="Dziesiętny 3 2 6" xfId="1842"/>
    <cellStyle name="Dziesiętny 3 3" xfId="156"/>
    <cellStyle name="Dziesiętny 3 3 2" xfId="1669"/>
    <cellStyle name="Dziesiętny 3 3 2 2" xfId="1872"/>
    <cellStyle name="Dziesiętny 3 3 3" xfId="1846"/>
    <cellStyle name="Dziesiętny 3 4" xfId="1660"/>
    <cellStyle name="Dziesiętny 3 4 2" xfId="1864"/>
    <cellStyle name="Dziesiętny 3 5" xfId="1838"/>
    <cellStyle name="Dziesiętny 4" xfId="149"/>
    <cellStyle name="Dziesiętny 4 2" xfId="155"/>
    <cellStyle name="Dziesiętny 4 2 2" xfId="1668"/>
    <cellStyle name="Dziesiętny 4 2 2 2" xfId="1871"/>
    <cellStyle name="Dziesiętny 4 2 3" xfId="1845"/>
    <cellStyle name="Dziesiętny 4 3" xfId="159"/>
    <cellStyle name="Dziesiętny 4 3 2" xfId="1672"/>
    <cellStyle name="Dziesiętny 4 3 2 2" xfId="1875"/>
    <cellStyle name="Dziesiętny 4 3 3" xfId="1849"/>
    <cellStyle name="Dziesiętny 4 4" xfId="1664"/>
    <cellStyle name="Dziesiętny 4 4 2" xfId="1867"/>
    <cellStyle name="Dziesiętny 4 5" xfId="1841"/>
    <cellStyle name="Excel Built-in Normal" xfId="213"/>
    <cellStyle name="Excel Built-in Normal 2" xfId="6"/>
    <cellStyle name="Explanatory Text" xfId="129"/>
    <cellStyle name="Good" xfId="204"/>
    <cellStyle name="Grey" xfId="130"/>
    <cellStyle name="Grey 2" xfId="1018"/>
    <cellStyle name="Grey 2 2" xfId="1019"/>
    <cellStyle name="Heading 1" xfId="131"/>
    <cellStyle name="Heading 2" xfId="132"/>
    <cellStyle name="Heading 3" xfId="133"/>
    <cellStyle name="Heading 4" xfId="134"/>
    <cellStyle name="Input" xfId="205"/>
    <cellStyle name="Input [yellow]" xfId="135"/>
    <cellStyle name="Input [yellow] 2" xfId="1020"/>
    <cellStyle name="Input [yellow] 2 2" xfId="1021"/>
    <cellStyle name="Input 10" xfId="1361"/>
    <cellStyle name="Input 10 2" xfId="1695"/>
    <cellStyle name="Input 11" xfId="1376"/>
    <cellStyle name="Input 11 2" xfId="1710"/>
    <cellStyle name="Input 12" xfId="1366"/>
    <cellStyle name="Input 12 2" xfId="1700"/>
    <cellStyle name="Input 13" xfId="1375"/>
    <cellStyle name="Input 13 2" xfId="1709"/>
    <cellStyle name="Input 14" xfId="1368"/>
    <cellStyle name="Input 14 2" xfId="1702"/>
    <cellStyle name="Input 15" xfId="1374"/>
    <cellStyle name="Input 15 2" xfId="1708"/>
    <cellStyle name="Input 16" xfId="1369"/>
    <cellStyle name="Input 16 2" xfId="1703"/>
    <cellStyle name="Input 17" xfId="1373"/>
    <cellStyle name="Input 17 2" xfId="1707"/>
    <cellStyle name="Input 18" xfId="1370"/>
    <cellStyle name="Input 18 2" xfId="1704"/>
    <cellStyle name="Input 19" xfId="1372"/>
    <cellStyle name="Input 19 2" xfId="1706"/>
    <cellStyle name="Input 2" xfId="1356"/>
    <cellStyle name="Input 2 2" xfId="1690"/>
    <cellStyle name="Input 20" xfId="1496"/>
    <cellStyle name="Input 20 2" xfId="1830"/>
    <cellStyle name="Input 21" xfId="1431"/>
    <cellStyle name="Input 21 2" xfId="1765"/>
    <cellStyle name="Input 22" xfId="1367"/>
    <cellStyle name="Input 22 2" xfId="1701"/>
    <cellStyle name="Input 23" xfId="1495"/>
    <cellStyle name="Input 23 2" xfId="1829"/>
    <cellStyle name="Input 24" xfId="1494"/>
    <cellStyle name="Input 24 2" xfId="1828"/>
    <cellStyle name="Input 25" xfId="1371"/>
    <cellStyle name="Input 25 2" xfId="1705"/>
    <cellStyle name="Input 26" xfId="1498"/>
    <cellStyle name="Input 26 2" xfId="1832"/>
    <cellStyle name="Input 27" xfId="1435"/>
    <cellStyle name="Input 27 2" xfId="1769"/>
    <cellStyle name="Input 28" xfId="1430"/>
    <cellStyle name="Input 28 2" xfId="1764"/>
    <cellStyle name="Input 29" xfId="1365"/>
    <cellStyle name="Input 29 2" xfId="1699"/>
    <cellStyle name="Input 3" xfId="1434"/>
    <cellStyle name="Input 3 2" xfId="1768"/>
    <cellStyle name="Input 30" xfId="1362"/>
    <cellStyle name="Input 30 2" xfId="1696"/>
    <cellStyle name="Input 31" xfId="1512"/>
    <cellStyle name="Input 32" xfId="1593"/>
    <cellStyle name="Input 33" xfId="1592"/>
    <cellStyle name="Input 34" xfId="1507"/>
    <cellStyle name="Input 35" xfId="1657"/>
    <cellStyle name="Input 36" xfId="1591"/>
    <cellStyle name="Input 37" xfId="1506"/>
    <cellStyle name="Input 38" xfId="1589"/>
    <cellStyle name="Input 39" xfId="1517"/>
    <cellStyle name="Input 4" xfId="1433"/>
    <cellStyle name="Input 4 2" xfId="1767"/>
    <cellStyle name="Input 40" xfId="1536"/>
    <cellStyle name="Input 41" xfId="1521"/>
    <cellStyle name="Input 42" xfId="1534"/>
    <cellStyle name="Input 43" xfId="1523"/>
    <cellStyle name="Input 44" xfId="1532"/>
    <cellStyle name="Input 45" xfId="1524"/>
    <cellStyle name="Input 46" xfId="1531"/>
    <cellStyle name="Input 47" xfId="1525"/>
    <cellStyle name="Input 48" xfId="1530"/>
    <cellStyle name="Input 49" xfId="1526"/>
    <cellStyle name="Input 5" xfId="1353"/>
    <cellStyle name="Input 5 2" xfId="1687"/>
    <cellStyle name="Input 50" xfId="1529"/>
    <cellStyle name="Input 51" xfId="1527"/>
    <cellStyle name="Input 52" xfId="1518"/>
    <cellStyle name="Input 53" xfId="1594"/>
    <cellStyle name="Input 54" xfId="1508"/>
    <cellStyle name="Input 55" xfId="1590"/>
    <cellStyle name="Input 56" xfId="1505"/>
    <cellStyle name="Input 57" xfId="1511"/>
    <cellStyle name="Input 58" xfId="1528"/>
    <cellStyle name="Input 59" xfId="1535"/>
    <cellStyle name="Input 6" xfId="1497"/>
    <cellStyle name="Input 6 2" xfId="1831"/>
    <cellStyle name="Input 60" xfId="1522"/>
    <cellStyle name="Input 61" xfId="1533"/>
    <cellStyle name="Input 62" xfId="1499"/>
    <cellStyle name="Input 63" xfId="1656"/>
    <cellStyle name="Input 64" xfId="1596"/>
    <cellStyle name="Input 65" xfId="1655"/>
    <cellStyle name="Input 66" xfId="1595"/>
    <cellStyle name="Input 67" xfId="1675"/>
    <cellStyle name="Input 68" xfId="1680"/>
    <cellStyle name="Input 69" xfId="1851"/>
    <cellStyle name="Input 7" xfId="1432"/>
    <cellStyle name="Input 7 2" xfId="1766"/>
    <cellStyle name="Input 8" xfId="1352"/>
    <cellStyle name="Input 8 2" xfId="1686"/>
    <cellStyle name="Input 9" xfId="1429"/>
    <cellStyle name="Input 9 2" xfId="1763"/>
    <cellStyle name="Input_ki_rob_dr_k_01062012" xfId="1022"/>
    <cellStyle name="Komórka połączona 2" xfId="187"/>
    <cellStyle name="Komórka połączona 2 2" xfId="1023"/>
    <cellStyle name="Komórka zaznaczona 2" xfId="188"/>
    <cellStyle name="Komórka zaznaczona 2 10" xfId="1024"/>
    <cellStyle name="Komórka zaznaczona 2 11" xfId="1025"/>
    <cellStyle name="Komórka zaznaczona 2 12" xfId="1026"/>
    <cellStyle name="Komórka zaznaczona 2 13" xfId="1027"/>
    <cellStyle name="Komórka zaznaczona 2 14" xfId="1028"/>
    <cellStyle name="Komórka zaznaczona 2 15" xfId="1029"/>
    <cellStyle name="Komórka zaznaczona 2 16" xfId="1030"/>
    <cellStyle name="Komórka zaznaczona 2 17" xfId="1031"/>
    <cellStyle name="Komórka zaznaczona 2 18" xfId="1032"/>
    <cellStyle name="Komórka zaznaczona 2 19" xfId="1033"/>
    <cellStyle name="Komórka zaznaczona 2 2" xfId="1034"/>
    <cellStyle name="Komórka zaznaczona 2 20" xfId="1035"/>
    <cellStyle name="Komórka zaznaczona 2 21" xfId="1036"/>
    <cellStyle name="Komórka zaznaczona 2 22" xfId="1037"/>
    <cellStyle name="Komórka zaznaczona 2 23" xfId="1038"/>
    <cellStyle name="Komórka zaznaczona 2 24" xfId="1039"/>
    <cellStyle name="Komórka zaznaczona 2 25" xfId="1040"/>
    <cellStyle name="Komórka zaznaczona 2 26" xfId="1041"/>
    <cellStyle name="Komórka zaznaczona 2 3" xfId="1042"/>
    <cellStyle name="Komórka zaznaczona 2 4" xfId="1043"/>
    <cellStyle name="Komórka zaznaczona 2 5" xfId="1044"/>
    <cellStyle name="Komórka zaznaczona 2 6" xfId="1045"/>
    <cellStyle name="Komórka zaznaczona 2 7" xfId="1046"/>
    <cellStyle name="Komórka zaznaczona 2 8" xfId="1047"/>
    <cellStyle name="Komórka zaznaczona 2 9" xfId="1048"/>
    <cellStyle name="Komórka zaznaczona 3" xfId="1049"/>
    <cellStyle name="Linked Cell" xfId="206"/>
    <cellStyle name="Nagłówek 1 2" xfId="189"/>
    <cellStyle name="Nagłówek 1 2 2" xfId="1050"/>
    <cellStyle name="Nagłówek 2 2" xfId="190"/>
    <cellStyle name="Nagłówek 2 2 2" xfId="1051"/>
    <cellStyle name="Nagłówek 3 2" xfId="191"/>
    <cellStyle name="Nagłówek 3 2 2" xfId="1052"/>
    <cellStyle name="Nagłówek 4 2" xfId="192"/>
    <cellStyle name="Nagłówek 4 2 2" xfId="1053"/>
    <cellStyle name="Neutral" xfId="136"/>
    <cellStyle name="Neutralne 2" xfId="315"/>
    <cellStyle name="Neutralne 2 10" xfId="1054"/>
    <cellStyle name="Neutralne 2 11" xfId="1055"/>
    <cellStyle name="Neutralne 2 12" xfId="1056"/>
    <cellStyle name="Neutralne 2 13" xfId="1057"/>
    <cellStyle name="Neutralne 2 14" xfId="1058"/>
    <cellStyle name="Neutralne 2 15" xfId="1059"/>
    <cellStyle name="Neutralne 2 16" xfId="1060"/>
    <cellStyle name="Neutralne 2 17" xfId="1061"/>
    <cellStyle name="Neutralne 2 18" xfId="1062"/>
    <cellStyle name="Neutralne 2 19" xfId="1063"/>
    <cellStyle name="Neutralne 2 2" xfId="1064"/>
    <cellStyle name="Neutralne 2 20" xfId="1065"/>
    <cellStyle name="Neutralne 2 21" xfId="1066"/>
    <cellStyle name="Neutralne 2 22" xfId="1067"/>
    <cellStyle name="Neutralne 2 23" xfId="1068"/>
    <cellStyle name="Neutralne 2 24" xfId="1069"/>
    <cellStyle name="Neutralne 2 25" xfId="1070"/>
    <cellStyle name="Neutralne 2 26" xfId="1071"/>
    <cellStyle name="Neutralne 2 3" xfId="1072"/>
    <cellStyle name="Neutralne 2 4" xfId="1073"/>
    <cellStyle name="Neutralne 2 5" xfId="1074"/>
    <cellStyle name="Neutralne 2 6" xfId="1075"/>
    <cellStyle name="Neutralne 2 7" xfId="1076"/>
    <cellStyle name="Neutralne 2 8" xfId="1077"/>
    <cellStyle name="Neutralne 2 9" xfId="1078"/>
    <cellStyle name="Neutralne 3" xfId="1079"/>
    <cellStyle name="Neutralne 4" xfId="1080"/>
    <cellStyle name="Neutralny 2" xfId="193"/>
    <cellStyle name="None" xfId="137"/>
    <cellStyle name="Normal - Style1" xfId="138"/>
    <cellStyle name="Normal - Style1 2" xfId="1081"/>
    <cellStyle name="Normal 2 11" xfId="1082"/>
    <cellStyle name="Normal 2 11 2" xfId="1083"/>
    <cellStyle name="Normal 2 14" xfId="1084"/>
    <cellStyle name="Normal 2 14 2" xfId="1085"/>
    <cellStyle name="Normal 2 15" xfId="1086"/>
    <cellStyle name="Normal 2 15 2" xfId="1087"/>
    <cellStyle name="Normal 2 16" xfId="1088"/>
    <cellStyle name="Normal 2 16 2" xfId="1089"/>
    <cellStyle name="Normal 2 17" xfId="1090"/>
    <cellStyle name="Normal 2 17 2" xfId="1091"/>
    <cellStyle name="Normal 2 3" xfId="1092"/>
    <cellStyle name="Normal 2 3 2" xfId="1093"/>
    <cellStyle name="Normal 2 4" xfId="1094"/>
    <cellStyle name="Normal 2 4 2" xfId="1095"/>
    <cellStyle name="Normal 2 5" xfId="1096"/>
    <cellStyle name="Normal 2 5 2" xfId="1097"/>
    <cellStyle name="Normal 2 7" xfId="1098"/>
    <cellStyle name="Normal 2 7 2" xfId="1099"/>
    <cellStyle name="Normal 2 9" xfId="1100"/>
    <cellStyle name="Normal 2 9 2" xfId="1101"/>
    <cellStyle name="Normal 3 14" xfId="1102"/>
    <cellStyle name="Normal 3 14 2" xfId="1103"/>
    <cellStyle name="Normal 3 15" xfId="1104"/>
    <cellStyle name="Normal 3 15 2" xfId="1105"/>
    <cellStyle name="Normal 3 16" xfId="1106"/>
    <cellStyle name="Normal 3 16 2" xfId="1107"/>
    <cellStyle name="Normal 3 17" xfId="1108"/>
    <cellStyle name="Normal 3 17 2" xfId="1109"/>
    <cellStyle name="Normal 3 18" xfId="1110"/>
    <cellStyle name="Normal 3 18 2" xfId="1111"/>
    <cellStyle name="Normal 3 19" xfId="1112"/>
    <cellStyle name="Normal 3 19 2" xfId="1113"/>
    <cellStyle name="Normal 3 2" xfId="1114"/>
    <cellStyle name="Normal 3 2 2" xfId="1115"/>
    <cellStyle name="Normal 3 20" xfId="1116"/>
    <cellStyle name="Normal 3 20 2" xfId="1117"/>
    <cellStyle name="Normal 3 21" xfId="1118"/>
    <cellStyle name="Normal 3 21 2" xfId="1119"/>
    <cellStyle name="Normal 3 22" xfId="1120"/>
    <cellStyle name="Normal 3 22 2" xfId="1121"/>
    <cellStyle name="Normal 3 23" xfId="1122"/>
    <cellStyle name="Normal 3 23 2" xfId="1123"/>
    <cellStyle name="Normal 3 24" xfId="1124"/>
    <cellStyle name="Normal 3 24 2" xfId="1125"/>
    <cellStyle name="Normal 3 25" xfId="1126"/>
    <cellStyle name="Normal 3 25 2" xfId="1127"/>
    <cellStyle name="Normal 3 26" xfId="1128"/>
    <cellStyle name="Normal 3 26 2" xfId="1129"/>
    <cellStyle name="Normal 3 27" xfId="1130"/>
    <cellStyle name="Normal 3 27 2" xfId="1131"/>
    <cellStyle name="Normal 3 28" xfId="1132"/>
    <cellStyle name="Normal 3 28 2" xfId="1133"/>
    <cellStyle name="Normal 3 29" xfId="1134"/>
    <cellStyle name="Normal 3 29 2" xfId="1135"/>
    <cellStyle name="Normal 3 31" xfId="1136"/>
    <cellStyle name="Normal 3 31 2" xfId="1137"/>
    <cellStyle name="Normal 3 4" xfId="1138"/>
    <cellStyle name="Normal 3 4 2" xfId="1139"/>
    <cellStyle name="Normal 3 6" xfId="1140"/>
    <cellStyle name="Normal 3 6 2" xfId="1141"/>
    <cellStyle name="Normal 4 19" xfId="1142"/>
    <cellStyle name="Normal 4 19 2" xfId="1143"/>
    <cellStyle name="Normal 4 2" xfId="1144"/>
    <cellStyle name="Normal 4 2 2" xfId="1145"/>
    <cellStyle name="Normal 5 2" xfId="1146"/>
    <cellStyle name="Normal 5 2 2" xfId="1147"/>
    <cellStyle name="Normal_5.1 - PR i OF" xfId="1148"/>
    <cellStyle name="normální_laroux" xfId="139"/>
    <cellStyle name="Normalny" xfId="0" builtinId="0"/>
    <cellStyle name="Normalny 10" xfId="1149"/>
    <cellStyle name="Normalny 10 2" xfId="1150"/>
    <cellStyle name="Normalny 10 2 2" xfId="9"/>
    <cellStyle name="Normalny 10 2 2 2" xfId="1151"/>
    <cellStyle name="Normalny 10 3" xfId="1152"/>
    <cellStyle name="Normalny 11" xfId="1153"/>
    <cellStyle name="Normalny 11 2" xfId="1154"/>
    <cellStyle name="Normalny 11 3" xfId="1155"/>
    <cellStyle name="Normalny 12" xfId="1156"/>
    <cellStyle name="Normalny 12 2" xfId="1157"/>
    <cellStyle name="Normalny 13" xfId="1158"/>
    <cellStyle name="Normalny 13 2" xfId="1159"/>
    <cellStyle name="Normalny 14" xfId="1160"/>
    <cellStyle name="Normalny 14 2" xfId="1161"/>
    <cellStyle name="Normalny 15" xfId="1162"/>
    <cellStyle name="Normalny 15 2" xfId="1163"/>
    <cellStyle name="Normalny 16" xfId="1658"/>
    <cellStyle name="Normalny 2" xfId="1"/>
    <cellStyle name="Normalny 2 10" xfId="1164"/>
    <cellStyle name="Normalny 2 101" xfId="8"/>
    <cellStyle name="Normalny 2 11" xfId="1165"/>
    <cellStyle name="Normalny 2 12" xfId="1166"/>
    <cellStyle name="Normalny 2 13" xfId="1167"/>
    <cellStyle name="Normalny 2 2" xfId="13"/>
    <cellStyle name="Normalny 2 2 2" xfId="14"/>
    <cellStyle name="Normalny 2 2 2 2" xfId="221"/>
    <cellStyle name="Normalny 2 2 3" xfId="7"/>
    <cellStyle name="Normalny 2 2 4" xfId="140"/>
    <cellStyle name="Normalny 2 2 4 2" xfId="1346"/>
    <cellStyle name="Normalny 2 2_Branże odc. H" xfId="1168"/>
    <cellStyle name="Normalny 2 2_Inżynieria odc. H" xfId="3"/>
    <cellStyle name="Normalny 2 3" xfId="15"/>
    <cellStyle name="Normalny 2 3 2" xfId="141"/>
    <cellStyle name="Normalny 2 4" xfId="12"/>
    <cellStyle name="Normalny 2 4 2" xfId="1170"/>
    <cellStyle name="Normalny 2 4 3" xfId="1171"/>
    <cellStyle name="Normalny 2 4 4" xfId="1169"/>
    <cellStyle name="Normalny 2 4 5" xfId="318"/>
    <cellStyle name="Normalny 2 5" xfId="1172"/>
    <cellStyle name="Normalny 2 6" xfId="1173"/>
    <cellStyle name="Normalny 2 7" xfId="1174"/>
    <cellStyle name="Normalny 2 8" xfId="1175"/>
    <cellStyle name="Normalny 2 9" xfId="1176"/>
    <cellStyle name="Normalny 2_Branże odc. H" xfId="1177"/>
    <cellStyle name="Normalny 3" xfId="16"/>
    <cellStyle name="Normalny 3 10" xfId="1178"/>
    <cellStyle name="Normalny 3 11" xfId="1179"/>
    <cellStyle name="Normalny 3 12" xfId="1180"/>
    <cellStyle name="Normalny 3 13" xfId="1181"/>
    <cellStyle name="Normalny 3 14" xfId="1182"/>
    <cellStyle name="Normalny 3 2" xfId="142"/>
    <cellStyle name="Normalny 3 2 2" xfId="215"/>
    <cellStyle name="Normalny 3 2 2 2" xfId="1183"/>
    <cellStyle name="Normalny 3 2 3" xfId="1184"/>
    <cellStyle name="Normalny 3 2 4" xfId="1185"/>
    <cellStyle name="Normalny 3 2 5" xfId="224"/>
    <cellStyle name="Normalny 3 2 6" xfId="1186"/>
    <cellStyle name="Normalny 3 2 7" xfId="201"/>
    <cellStyle name="Normalny 3 2_kI" xfId="216"/>
    <cellStyle name="Normalny 3 3" xfId="207"/>
    <cellStyle name="Normalny 3 3 2" xfId="1187"/>
    <cellStyle name="Normalny 3 4" xfId="1188"/>
    <cellStyle name="Normalny 3 4 2" xfId="1189"/>
    <cellStyle name="Normalny 3 5" xfId="1190"/>
    <cellStyle name="Normalny 3 6" xfId="1191"/>
    <cellStyle name="Normalny 3 7" xfId="1192"/>
    <cellStyle name="Normalny 3 8" xfId="1193"/>
    <cellStyle name="Normalny 3 9" xfId="1194"/>
    <cellStyle name="Normalny 3_Branże odc. H" xfId="1195"/>
    <cellStyle name="Normalny 4" xfId="17"/>
    <cellStyle name="Normalny 4 2" xfId="18"/>
    <cellStyle name="Normalny 4 2 2" xfId="1196"/>
    <cellStyle name="Normalny 4 2 3" xfId="319"/>
    <cellStyle name="Normalny 4 3" xfId="21"/>
    <cellStyle name="Normalny 4 3 2" xfId="1198"/>
    <cellStyle name="Normalny 4 3 3" xfId="1197"/>
    <cellStyle name="Normalny 4 4" xfId="208"/>
    <cellStyle name="Normalny 4_Branże odc. H" xfId="1199"/>
    <cellStyle name="Normalny 48" xfId="10"/>
    <cellStyle name="Normalny 5" xfId="19"/>
    <cellStyle name="Normalny 5 2" xfId="20"/>
    <cellStyle name="Normalny 5 2 2" xfId="1200"/>
    <cellStyle name="Normalny 5 3" xfId="4"/>
    <cellStyle name="Normalny 5 3 2" xfId="1201"/>
    <cellStyle name="Normalny 5 4" xfId="151"/>
    <cellStyle name="Normalny 5 5" xfId="217"/>
    <cellStyle name="Normalny 5_DTŚ Obiekty Ki_ 29_05_2012" xfId="150"/>
    <cellStyle name="Normalny 6" xfId="11"/>
    <cellStyle name="Normalny 6 2" xfId="1203"/>
    <cellStyle name="Normalny 6 2 2" xfId="1204"/>
    <cellStyle name="Normalny 6 3" xfId="1205"/>
    <cellStyle name="Normalny 6 3 2" xfId="1206"/>
    <cellStyle name="Normalny 6 4" xfId="1207"/>
    <cellStyle name="Normalny 6 5" xfId="1202"/>
    <cellStyle name="Normalny 6 6" xfId="320"/>
    <cellStyle name="Normalny 7" xfId="321"/>
    <cellStyle name="Normalny 7 2" xfId="1209"/>
    <cellStyle name="Normalny 7 3" xfId="1210"/>
    <cellStyle name="Normalny 7 4" xfId="1208"/>
    <cellStyle name="Normalny 8" xfId="1211"/>
    <cellStyle name="Normalny 8 2" xfId="1212"/>
    <cellStyle name="Normalny 8 2 2" xfId="1213"/>
    <cellStyle name="Normalny 8 3" xfId="1214"/>
    <cellStyle name="Normalny 9" xfId="1215"/>
    <cellStyle name="Normalny 9 2" xfId="1216"/>
    <cellStyle name="Normalny 9 3" xfId="1217"/>
    <cellStyle name="Normalny_KO H" xfId="5"/>
    <cellStyle name="Normalny_Przedmiar robót_ostateczny" xfId="2"/>
    <cellStyle name="Note" xfId="143"/>
    <cellStyle name="Note 2" xfId="1218"/>
    <cellStyle name="Note 2 2" xfId="1436"/>
    <cellStyle name="Note 2 2 2" xfId="1770"/>
    <cellStyle name="Note 2 3" xfId="1597"/>
    <cellStyle name="Note 3" xfId="1219"/>
    <cellStyle name="Note 3 2" xfId="1437"/>
    <cellStyle name="Note 3 2 2" xfId="1771"/>
    <cellStyle name="Note 3 3" xfId="1598"/>
    <cellStyle name="Note 4" xfId="209"/>
    <cellStyle name="Note 4 2" xfId="1676"/>
    <cellStyle name="Note 5" xfId="1357"/>
    <cellStyle name="Note 5 2" xfId="1691"/>
    <cellStyle name="Note 6" xfId="1513"/>
    <cellStyle name="Note 7" xfId="1662"/>
    <cellStyle name="Obliczenia 2" xfId="194"/>
    <cellStyle name="Obliczenia 2 10" xfId="1220"/>
    <cellStyle name="Obliczenia 2 10 2" xfId="1438"/>
    <cellStyle name="Obliczenia 2 10 2 2" xfId="1772"/>
    <cellStyle name="Obliczenia 2 10 3" xfId="1599"/>
    <cellStyle name="Obliczenia 2 11" xfId="1221"/>
    <cellStyle name="Obliczenia 2 11 2" xfId="1439"/>
    <cellStyle name="Obliczenia 2 11 2 2" xfId="1773"/>
    <cellStyle name="Obliczenia 2 11 3" xfId="1600"/>
    <cellStyle name="Obliczenia 2 12" xfId="1222"/>
    <cellStyle name="Obliczenia 2 12 2" xfId="1440"/>
    <cellStyle name="Obliczenia 2 12 2 2" xfId="1774"/>
    <cellStyle name="Obliczenia 2 12 3" xfId="1601"/>
    <cellStyle name="Obliczenia 2 13" xfId="1223"/>
    <cellStyle name="Obliczenia 2 13 2" xfId="1441"/>
    <cellStyle name="Obliczenia 2 13 2 2" xfId="1775"/>
    <cellStyle name="Obliczenia 2 13 3" xfId="1602"/>
    <cellStyle name="Obliczenia 2 14" xfId="1224"/>
    <cellStyle name="Obliczenia 2 14 2" xfId="1442"/>
    <cellStyle name="Obliczenia 2 14 2 2" xfId="1776"/>
    <cellStyle name="Obliczenia 2 14 3" xfId="1603"/>
    <cellStyle name="Obliczenia 2 15" xfId="1225"/>
    <cellStyle name="Obliczenia 2 15 2" xfId="1443"/>
    <cellStyle name="Obliczenia 2 15 2 2" xfId="1777"/>
    <cellStyle name="Obliczenia 2 15 3" xfId="1604"/>
    <cellStyle name="Obliczenia 2 16" xfId="1226"/>
    <cellStyle name="Obliczenia 2 16 2" xfId="1444"/>
    <cellStyle name="Obliczenia 2 16 2 2" xfId="1778"/>
    <cellStyle name="Obliczenia 2 16 3" xfId="1605"/>
    <cellStyle name="Obliczenia 2 17" xfId="1227"/>
    <cellStyle name="Obliczenia 2 17 2" xfId="1445"/>
    <cellStyle name="Obliczenia 2 17 2 2" xfId="1779"/>
    <cellStyle name="Obliczenia 2 17 3" xfId="1606"/>
    <cellStyle name="Obliczenia 2 18" xfId="1228"/>
    <cellStyle name="Obliczenia 2 18 2" xfId="1446"/>
    <cellStyle name="Obliczenia 2 18 2 2" xfId="1780"/>
    <cellStyle name="Obliczenia 2 18 3" xfId="1607"/>
    <cellStyle name="Obliczenia 2 19" xfId="1229"/>
    <cellStyle name="Obliczenia 2 19 2" xfId="1447"/>
    <cellStyle name="Obliczenia 2 19 2 2" xfId="1781"/>
    <cellStyle name="Obliczenia 2 19 3" xfId="1608"/>
    <cellStyle name="Obliczenia 2 2" xfId="1230"/>
    <cellStyle name="Obliczenia 2 2 2" xfId="1448"/>
    <cellStyle name="Obliczenia 2 2 2 2" xfId="1782"/>
    <cellStyle name="Obliczenia 2 2 3" xfId="1609"/>
    <cellStyle name="Obliczenia 2 20" xfId="1231"/>
    <cellStyle name="Obliczenia 2 20 2" xfId="1449"/>
    <cellStyle name="Obliczenia 2 20 2 2" xfId="1783"/>
    <cellStyle name="Obliczenia 2 20 3" xfId="1610"/>
    <cellStyle name="Obliczenia 2 21" xfId="1232"/>
    <cellStyle name="Obliczenia 2 21 2" xfId="1450"/>
    <cellStyle name="Obliczenia 2 21 2 2" xfId="1784"/>
    <cellStyle name="Obliczenia 2 21 3" xfId="1611"/>
    <cellStyle name="Obliczenia 2 22" xfId="1233"/>
    <cellStyle name="Obliczenia 2 22 2" xfId="1451"/>
    <cellStyle name="Obliczenia 2 22 2 2" xfId="1785"/>
    <cellStyle name="Obliczenia 2 22 3" xfId="1612"/>
    <cellStyle name="Obliczenia 2 23" xfId="1234"/>
    <cellStyle name="Obliczenia 2 23 2" xfId="1452"/>
    <cellStyle name="Obliczenia 2 23 2 2" xfId="1786"/>
    <cellStyle name="Obliczenia 2 23 3" xfId="1613"/>
    <cellStyle name="Obliczenia 2 24" xfId="1235"/>
    <cellStyle name="Obliczenia 2 24 2" xfId="1453"/>
    <cellStyle name="Obliczenia 2 24 2 2" xfId="1787"/>
    <cellStyle name="Obliczenia 2 24 3" xfId="1614"/>
    <cellStyle name="Obliczenia 2 25" xfId="1236"/>
    <cellStyle name="Obliczenia 2 25 2" xfId="1454"/>
    <cellStyle name="Obliczenia 2 25 2 2" xfId="1788"/>
    <cellStyle name="Obliczenia 2 25 3" xfId="1615"/>
    <cellStyle name="Obliczenia 2 26" xfId="1237"/>
    <cellStyle name="Obliczenia 2 26 2" xfId="1455"/>
    <cellStyle name="Obliczenia 2 26 2 2" xfId="1789"/>
    <cellStyle name="Obliczenia 2 26 3" xfId="1616"/>
    <cellStyle name="Obliczenia 2 27" xfId="1349"/>
    <cellStyle name="Obliczenia 2 27 2" xfId="1683"/>
    <cellStyle name="Obliczenia 2 28" xfId="1502"/>
    <cellStyle name="Obliczenia 2 3" xfId="1238"/>
    <cellStyle name="Obliczenia 2 3 2" xfId="1456"/>
    <cellStyle name="Obliczenia 2 3 2 2" xfId="1790"/>
    <cellStyle name="Obliczenia 2 3 3" xfId="1617"/>
    <cellStyle name="Obliczenia 2 4" xfId="1239"/>
    <cellStyle name="Obliczenia 2 4 2" xfId="1457"/>
    <cellStyle name="Obliczenia 2 4 2 2" xfId="1791"/>
    <cellStyle name="Obliczenia 2 4 3" xfId="1618"/>
    <cellStyle name="Obliczenia 2 5" xfId="1240"/>
    <cellStyle name="Obliczenia 2 5 2" xfId="1458"/>
    <cellStyle name="Obliczenia 2 5 2 2" xfId="1792"/>
    <cellStyle name="Obliczenia 2 5 3" xfId="1619"/>
    <cellStyle name="Obliczenia 2 6" xfId="1241"/>
    <cellStyle name="Obliczenia 2 6 2" xfId="1459"/>
    <cellStyle name="Obliczenia 2 6 2 2" xfId="1793"/>
    <cellStyle name="Obliczenia 2 6 3" xfId="1620"/>
    <cellStyle name="Obliczenia 2 7" xfId="1242"/>
    <cellStyle name="Obliczenia 2 7 2" xfId="1460"/>
    <cellStyle name="Obliczenia 2 7 2 2" xfId="1794"/>
    <cellStyle name="Obliczenia 2 7 3" xfId="1621"/>
    <cellStyle name="Obliczenia 2 8" xfId="1243"/>
    <cellStyle name="Obliczenia 2 8 2" xfId="1461"/>
    <cellStyle name="Obliczenia 2 8 2 2" xfId="1795"/>
    <cellStyle name="Obliczenia 2 8 3" xfId="1622"/>
    <cellStyle name="Obliczenia 2 9" xfId="1244"/>
    <cellStyle name="Obliczenia 2 9 2" xfId="1462"/>
    <cellStyle name="Obliczenia 2 9 2 2" xfId="1796"/>
    <cellStyle name="Obliczenia 2 9 3" xfId="1623"/>
    <cellStyle name="Obliczenia 3" xfId="1245"/>
    <cellStyle name="Obliczenia 3 2" xfId="1463"/>
    <cellStyle name="Obliczenia 3 2 2" xfId="1797"/>
    <cellStyle name="Obliczenia 3 3" xfId="1624"/>
    <cellStyle name="Opis" xfId="144"/>
    <cellStyle name="Output" xfId="210"/>
    <cellStyle name="Output 2" xfId="1358"/>
    <cellStyle name="Output 2 2" xfId="1692"/>
    <cellStyle name="Output 3" xfId="1514"/>
    <cellStyle name="Percent [2]" xfId="145"/>
    <cellStyle name="Percent [2] 10" xfId="1246"/>
    <cellStyle name="Percent [2] 10 2" xfId="1247"/>
    <cellStyle name="Percent [2] 11" xfId="1248"/>
    <cellStyle name="Percent [2] 11 2" xfId="1249"/>
    <cellStyle name="Percent [2] 12" xfId="1250"/>
    <cellStyle name="Percent [2] 12 2" xfId="1251"/>
    <cellStyle name="Percent [2] 13" xfId="1252"/>
    <cellStyle name="Percent [2] 13 2" xfId="1253"/>
    <cellStyle name="Percent [2] 14" xfId="1254"/>
    <cellStyle name="Percent [2] 14 2" xfId="1255"/>
    <cellStyle name="Percent [2] 15" xfId="1256"/>
    <cellStyle name="Percent [2] 15 2" xfId="1257"/>
    <cellStyle name="Percent [2] 16" xfId="1258"/>
    <cellStyle name="Percent [2] 16 2" xfId="1259"/>
    <cellStyle name="Percent [2] 17" xfId="1260"/>
    <cellStyle name="Percent [2] 17 2" xfId="1261"/>
    <cellStyle name="Percent [2] 18" xfId="1262"/>
    <cellStyle name="Percent [2] 19" xfId="1263"/>
    <cellStyle name="Percent [2] 2" xfId="1264"/>
    <cellStyle name="Percent [2] 2 2" xfId="1265"/>
    <cellStyle name="Percent [2] 2 3" xfId="1266"/>
    <cellStyle name="Percent [2] 3" xfId="1267"/>
    <cellStyle name="Percent [2] 3 2" xfId="1268"/>
    <cellStyle name="Percent [2] 4" xfId="1269"/>
    <cellStyle name="Percent [2] 4 2" xfId="1270"/>
    <cellStyle name="Percent [2] 5" xfId="1271"/>
    <cellStyle name="Percent [2] 5 2" xfId="1272"/>
    <cellStyle name="Percent [2] 6" xfId="1273"/>
    <cellStyle name="Percent [2] 6 2" xfId="1274"/>
    <cellStyle name="Percent [2] 7" xfId="1275"/>
    <cellStyle name="Percent [2] 7 2" xfId="1276"/>
    <cellStyle name="Percent [2] 8" xfId="1277"/>
    <cellStyle name="Percent [2] 8 2" xfId="1278"/>
    <cellStyle name="Percent [2] 9" xfId="1279"/>
    <cellStyle name="Percent [2] 9 2" xfId="1280"/>
    <cellStyle name="Styl 1" xfId="146"/>
    <cellStyle name="Styl 1 2" xfId="1281"/>
    <cellStyle name="Suma 2" xfId="195"/>
    <cellStyle name="Suma 2 2" xfId="1282"/>
    <cellStyle name="Suma 2 2 2" xfId="1464"/>
    <cellStyle name="Suma 2 2 2 2" xfId="1798"/>
    <cellStyle name="Suma 2 2 3" xfId="1625"/>
    <cellStyle name="Suma 2 3" xfId="1283"/>
    <cellStyle name="Suma 2 3 2" xfId="1465"/>
    <cellStyle name="Suma 2 3 2 2" xfId="1799"/>
    <cellStyle name="Suma 2 3 3" xfId="1626"/>
    <cellStyle name="Suma 2 4" xfId="1350"/>
    <cellStyle name="Suma 2 4 2" xfId="1684"/>
    <cellStyle name="Suma 2 5" xfId="1503"/>
    <cellStyle name="Tekst objaśnienia 2" xfId="196"/>
    <cellStyle name="Tekst ostrzeżenia 2" xfId="197"/>
    <cellStyle name="Title" xfId="147"/>
    <cellStyle name="Total" xfId="211"/>
    <cellStyle name="Total 2" xfId="1284"/>
    <cellStyle name="Total 2 2" xfId="1466"/>
    <cellStyle name="Total 2 2 2" xfId="1800"/>
    <cellStyle name="Total 2 3" xfId="1627"/>
    <cellStyle name="Total 3" xfId="1285"/>
    <cellStyle name="Total 3 2" xfId="1467"/>
    <cellStyle name="Total 3 2 2" xfId="1801"/>
    <cellStyle name="Total 3 3" xfId="1628"/>
    <cellStyle name="Total 4" xfId="1359"/>
    <cellStyle name="Total 4 2" xfId="1693"/>
    <cellStyle name="Total 5" xfId="1515"/>
    <cellStyle name="Tytuł 2" xfId="198"/>
    <cellStyle name="Tytuł 2 2" xfId="1286"/>
    <cellStyle name="tytuł1" xfId="1287"/>
    <cellStyle name="Uwaga 2" xfId="199"/>
    <cellStyle name="Uwaga 2 10" xfId="1288"/>
    <cellStyle name="Uwaga 2 10 2" xfId="1468"/>
    <cellStyle name="Uwaga 2 10 2 2" xfId="1802"/>
    <cellStyle name="Uwaga 2 10 3" xfId="1629"/>
    <cellStyle name="Uwaga 2 11" xfId="1289"/>
    <cellStyle name="Uwaga 2 11 2" xfId="1469"/>
    <cellStyle name="Uwaga 2 11 2 2" xfId="1803"/>
    <cellStyle name="Uwaga 2 11 3" xfId="1630"/>
    <cellStyle name="Uwaga 2 12" xfId="1290"/>
    <cellStyle name="Uwaga 2 12 2" xfId="1470"/>
    <cellStyle name="Uwaga 2 12 2 2" xfId="1804"/>
    <cellStyle name="Uwaga 2 12 3" xfId="1631"/>
    <cellStyle name="Uwaga 2 13" xfId="1291"/>
    <cellStyle name="Uwaga 2 13 2" xfId="1471"/>
    <cellStyle name="Uwaga 2 13 2 2" xfId="1805"/>
    <cellStyle name="Uwaga 2 13 3" xfId="1632"/>
    <cellStyle name="Uwaga 2 14" xfId="1292"/>
    <cellStyle name="Uwaga 2 14 2" xfId="1472"/>
    <cellStyle name="Uwaga 2 14 2 2" xfId="1806"/>
    <cellStyle name="Uwaga 2 14 3" xfId="1633"/>
    <cellStyle name="Uwaga 2 15" xfId="1293"/>
    <cellStyle name="Uwaga 2 15 2" xfId="1473"/>
    <cellStyle name="Uwaga 2 15 2 2" xfId="1807"/>
    <cellStyle name="Uwaga 2 15 3" xfId="1634"/>
    <cellStyle name="Uwaga 2 16" xfId="1294"/>
    <cellStyle name="Uwaga 2 16 2" xfId="1474"/>
    <cellStyle name="Uwaga 2 16 2 2" xfId="1808"/>
    <cellStyle name="Uwaga 2 16 3" xfId="1635"/>
    <cellStyle name="Uwaga 2 17" xfId="1295"/>
    <cellStyle name="Uwaga 2 17 2" xfId="1475"/>
    <cellStyle name="Uwaga 2 17 2 2" xfId="1809"/>
    <cellStyle name="Uwaga 2 17 3" xfId="1636"/>
    <cellStyle name="Uwaga 2 18" xfId="1296"/>
    <cellStyle name="Uwaga 2 18 2" xfId="1476"/>
    <cellStyle name="Uwaga 2 18 2 2" xfId="1810"/>
    <cellStyle name="Uwaga 2 18 3" xfId="1637"/>
    <cellStyle name="Uwaga 2 19" xfId="1297"/>
    <cellStyle name="Uwaga 2 19 2" xfId="1477"/>
    <cellStyle name="Uwaga 2 19 2 2" xfId="1811"/>
    <cellStyle name="Uwaga 2 19 3" xfId="1638"/>
    <cellStyle name="Uwaga 2 2" xfId="1298"/>
    <cellStyle name="Uwaga 2 2 2" xfId="1478"/>
    <cellStyle name="Uwaga 2 2 2 2" xfId="1812"/>
    <cellStyle name="Uwaga 2 2 3" xfId="1639"/>
    <cellStyle name="Uwaga 2 20" xfId="1299"/>
    <cellStyle name="Uwaga 2 20 2" xfId="1479"/>
    <cellStyle name="Uwaga 2 20 2 2" xfId="1813"/>
    <cellStyle name="Uwaga 2 20 3" xfId="1640"/>
    <cellStyle name="Uwaga 2 21" xfId="1300"/>
    <cellStyle name="Uwaga 2 21 2" xfId="1480"/>
    <cellStyle name="Uwaga 2 21 2 2" xfId="1814"/>
    <cellStyle name="Uwaga 2 21 3" xfId="1641"/>
    <cellStyle name="Uwaga 2 22" xfId="1301"/>
    <cellStyle name="Uwaga 2 22 2" xfId="1481"/>
    <cellStyle name="Uwaga 2 22 2 2" xfId="1815"/>
    <cellStyle name="Uwaga 2 22 3" xfId="1642"/>
    <cellStyle name="Uwaga 2 23" xfId="1302"/>
    <cellStyle name="Uwaga 2 23 2" xfId="1482"/>
    <cellStyle name="Uwaga 2 23 2 2" xfId="1816"/>
    <cellStyle name="Uwaga 2 23 3" xfId="1643"/>
    <cellStyle name="Uwaga 2 24" xfId="1303"/>
    <cellStyle name="Uwaga 2 24 2" xfId="1483"/>
    <cellStyle name="Uwaga 2 24 2 2" xfId="1817"/>
    <cellStyle name="Uwaga 2 24 3" xfId="1644"/>
    <cellStyle name="Uwaga 2 25" xfId="1304"/>
    <cellStyle name="Uwaga 2 25 2" xfId="1484"/>
    <cellStyle name="Uwaga 2 25 2 2" xfId="1818"/>
    <cellStyle name="Uwaga 2 25 3" xfId="1645"/>
    <cellStyle name="Uwaga 2 26" xfId="1305"/>
    <cellStyle name="Uwaga 2 26 2" xfId="1485"/>
    <cellStyle name="Uwaga 2 26 2 2" xfId="1819"/>
    <cellStyle name="Uwaga 2 26 3" xfId="1646"/>
    <cellStyle name="Uwaga 2 27" xfId="1351"/>
    <cellStyle name="Uwaga 2 27 2" xfId="1685"/>
    <cellStyle name="Uwaga 2 28" xfId="1504"/>
    <cellStyle name="Uwaga 2 3" xfId="1306"/>
    <cellStyle name="Uwaga 2 3 2" xfId="1486"/>
    <cellStyle name="Uwaga 2 3 2 2" xfId="1820"/>
    <cellStyle name="Uwaga 2 3 3" xfId="1647"/>
    <cellStyle name="Uwaga 2 4" xfId="1307"/>
    <cellStyle name="Uwaga 2 4 2" xfId="1487"/>
    <cellStyle name="Uwaga 2 4 2 2" xfId="1821"/>
    <cellStyle name="Uwaga 2 4 3" xfId="1648"/>
    <cellStyle name="Uwaga 2 5" xfId="1308"/>
    <cellStyle name="Uwaga 2 5 2" xfId="1488"/>
    <cellStyle name="Uwaga 2 5 2 2" xfId="1822"/>
    <cellStyle name="Uwaga 2 5 3" xfId="1649"/>
    <cellStyle name="Uwaga 2 6" xfId="1309"/>
    <cellStyle name="Uwaga 2 6 2" xfId="1489"/>
    <cellStyle name="Uwaga 2 6 2 2" xfId="1823"/>
    <cellStyle name="Uwaga 2 6 3" xfId="1650"/>
    <cellStyle name="Uwaga 2 7" xfId="1310"/>
    <cellStyle name="Uwaga 2 7 2" xfId="1490"/>
    <cellStyle name="Uwaga 2 7 2 2" xfId="1824"/>
    <cellStyle name="Uwaga 2 7 3" xfId="1651"/>
    <cellStyle name="Uwaga 2 8" xfId="1311"/>
    <cellStyle name="Uwaga 2 8 2" xfId="1491"/>
    <cellStyle name="Uwaga 2 8 2 2" xfId="1825"/>
    <cellStyle name="Uwaga 2 8 3" xfId="1652"/>
    <cellStyle name="Uwaga 2 9" xfId="1312"/>
    <cellStyle name="Uwaga 2 9 2" xfId="1492"/>
    <cellStyle name="Uwaga 2 9 2 2" xfId="1826"/>
    <cellStyle name="Uwaga 2 9 3" xfId="1653"/>
    <cellStyle name="Uwaga 3" xfId="1313"/>
    <cellStyle name="Uwaga 3 2" xfId="1493"/>
    <cellStyle name="Uwaga 3 2 2" xfId="1827"/>
    <cellStyle name="Uwaga 3 3" xfId="1654"/>
    <cellStyle name="Walutowy" xfId="1889" builtinId="4"/>
    <cellStyle name="Walutowy 2" xfId="148"/>
    <cellStyle name="Walutowy 2 2" xfId="154"/>
    <cellStyle name="Walutowy 2 2 2" xfId="1667"/>
    <cellStyle name="Walutowy 2 2 2 2" xfId="1870"/>
    <cellStyle name="Walutowy 2 2 3" xfId="1844"/>
    <cellStyle name="Walutowy 2 3" xfId="158"/>
    <cellStyle name="Walutowy 2 3 2" xfId="1671"/>
    <cellStyle name="Walutowy 2 3 2 2" xfId="1874"/>
    <cellStyle name="Walutowy 2 3 3" xfId="1848"/>
    <cellStyle name="Walutowy 2 4" xfId="1663"/>
    <cellStyle name="Walutowy 2 4 2" xfId="1866"/>
    <cellStyle name="Walutowy 2 5" xfId="1840"/>
    <cellStyle name="Warning Text" xfId="212"/>
    <cellStyle name="Złe 2" xfId="323"/>
    <cellStyle name="Złe 2 10" xfId="1314"/>
    <cellStyle name="Złe 2 11" xfId="1315"/>
    <cellStyle name="Złe 2 12" xfId="1316"/>
    <cellStyle name="Złe 2 13" xfId="1317"/>
    <cellStyle name="Złe 2 14" xfId="1318"/>
    <cellStyle name="Złe 2 15" xfId="1319"/>
    <cellStyle name="Złe 2 16" xfId="1320"/>
    <cellStyle name="Złe 2 17" xfId="1321"/>
    <cellStyle name="Złe 2 18" xfId="1322"/>
    <cellStyle name="Złe 2 19" xfId="1323"/>
    <cellStyle name="Złe 2 2" xfId="1324"/>
    <cellStyle name="Złe 2 20" xfId="1325"/>
    <cellStyle name="Złe 2 21" xfId="1326"/>
    <cellStyle name="Złe 2 22" xfId="1327"/>
    <cellStyle name="Złe 2 23" xfId="1328"/>
    <cellStyle name="Złe 2 24" xfId="1329"/>
    <cellStyle name="Złe 2 25" xfId="1330"/>
    <cellStyle name="Złe 2 26" xfId="1331"/>
    <cellStyle name="Złe 2 3" xfId="1332"/>
    <cellStyle name="Złe 2 4" xfId="1333"/>
    <cellStyle name="Złe 2 5" xfId="1334"/>
    <cellStyle name="Złe 2 6" xfId="1335"/>
    <cellStyle name="Złe 2 7" xfId="1336"/>
    <cellStyle name="Złe 2 8" xfId="1337"/>
    <cellStyle name="Złe 2 9" xfId="1338"/>
    <cellStyle name="Złe 3" xfId="1339"/>
    <cellStyle name="Zły 2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="115" zoomScaleNormal="100" zoomScaleSheetLayoutView="115" workbookViewId="0">
      <selection activeCell="B6" sqref="B6"/>
    </sheetView>
  </sheetViews>
  <sheetFormatPr defaultColWidth="9.140625" defaultRowHeight="15.75"/>
  <cols>
    <col min="1" max="1" width="8.7109375" style="62" bestFit="1" customWidth="1"/>
    <col min="2" max="2" width="68.85546875" style="62" customWidth="1"/>
    <col min="3" max="3" width="18" style="100" bestFit="1" customWidth="1"/>
    <col min="4" max="4" width="9.140625" style="100"/>
    <col min="5" max="6" width="18" style="100" bestFit="1" customWidth="1"/>
    <col min="7" max="16384" width="9.140625" style="100"/>
  </cols>
  <sheetData>
    <row r="1" spans="1:3" ht="21" customHeight="1">
      <c r="A1" s="129" t="s">
        <v>629</v>
      </c>
      <c r="B1" s="129"/>
    </row>
    <row r="2" spans="1:3" ht="93.75" customHeight="1">
      <c r="A2" s="129" t="s">
        <v>583</v>
      </c>
      <c r="B2" s="130"/>
    </row>
    <row r="3" spans="1:3">
      <c r="A3" s="63" t="s">
        <v>567</v>
      </c>
      <c r="B3" s="63" t="s">
        <v>568</v>
      </c>
    </row>
    <row r="4" spans="1:3">
      <c r="A4" s="64">
        <v>1</v>
      </c>
      <c r="B4" s="65">
        <v>2</v>
      </c>
    </row>
    <row r="5" spans="1:3">
      <c r="A5" s="57"/>
      <c r="B5" s="56" t="s">
        <v>630</v>
      </c>
    </row>
    <row r="6" spans="1:3" s="101" customFormat="1" ht="15" customHeight="1">
      <c r="A6" s="66" t="s">
        <v>569</v>
      </c>
      <c r="B6" s="67" t="s">
        <v>570</v>
      </c>
    </row>
    <row r="7" spans="1:3" ht="30" customHeight="1">
      <c r="A7" s="58" t="s">
        <v>611</v>
      </c>
      <c r="B7" s="59" t="s">
        <v>137</v>
      </c>
      <c r="C7" s="104"/>
    </row>
    <row r="8" spans="1:3" ht="30" customHeight="1">
      <c r="A8" s="58" t="s">
        <v>612</v>
      </c>
      <c r="B8" s="59" t="s">
        <v>138</v>
      </c>
    </row>
    <row r="9" spans="1:3" ht="30" customHeight="1">
      <c r="A9" s="58" t="s">
        <v>613</v>
      </c>
      <c r="B9" s="60" t="s">
        <v>571</v>
      </c>
    </row>
    <row r="10" spans="1:3" ht="30" customHeight="1">
      <c r="A10" s="58" t="s">
        <v>614</v>
      </c>
      <c r="B10" s="60" t="s">
        <v>572</v>
      </c>
    </row>
    <row r="11" spans="1:3" ht="30" customHeight="1">
      <c r="A11" s="58" t="s">
        <v>615</v>
      </c>
      <c r="B11" s="60" t="s">
        <v>354</v>
      </c>
    </row>
    <row r="12" spans="1:3" s="102" customFormat="1" ht="30" customHeight="1">
      <c r="A12" s="58" t="s">
        <v>616</v>
      </c>
      <c r="B12" s="61" t="s">
        <v>224</v>
      </c>
    </row>
    <row r="13" spans="1:3" ht="30" customHeight="1">
      <c r="A13" s="58" t="s">
        <v>617</v>
      </c>
      <c r="B13" s="61" t="s">
        <v>223</v>
      </c>
    </row>
    <row r="14" spans="1:3" ht="30" customHeight="1">
      <c r="A14" s="58" t="s">
        <v>618</v>
      </c>
      <c r="B14" s="61" t="s">
        <v>221</v>
      </c>
    </row>
    <row r="15" spans="1:3" ht="30" customHeight="1">
      <c r="A15" s="58" t="s">
        <v>619</v>
      </c>
      <c r="B15" s="61" t="s">
        <v>222</v>
      </c>
    </row>
    <row r="16" spans="1:3" ht="30" customHeight="1">
      <c r="A16" s="58" t="s">
        <v>620</v>
      </c>
      <c r="B16" s="61" t="s">
        <v>577</v>
      </c>
    </row>
    <row r="17" spans="1:6" ht="30" customHeight="1">
      <c r="A17" s="58" t="s">
        <v>621</v>
      </c>
      <c r="B17" s="61" t="s">
        <v>220</v>
      </c>
    </row>
    <row r="18" spans="1:6" s="102" customFormat="1" ht="30" customHeight="1">
      <c r="A18" s="58" t="s">
        <v>622</v>
      </c>
      <c r="B18" s="59" t="s">
        <v>225</v>
      </c>
    </row>
    <row r="19" spans="1:6" ht="30" customHeight="1">
      <c r="A19" s="58" t="s">
        <v>623</v>
      </c>
      <c r="B19" s="61" t="s">
        <v>226</v>
      </c>
    </row>
    <row r="20" spans="1:6">
      <c r="F20" s="105"/>
    </row>
    <row r="23" spans="1:6">
      <c r="D23" s="106"/>
      <c r="E23" s="107"/>
    </row>
    <row r="24" spans="1:6">
      <c r="E24" s="103"/>
      <c r="F24" s="105"/>
    </row>
    <row r="25" spans="1:6">
      <c r="E25" s="103"/>
    </row>
    <row r="26" spans="1:6">
      <c r="E26" s="103"/>
    </row>
    <row r="27" spans="1:6">
      <c r="E27" s="108"/>
    </row>
  </sheetData>
  <mergeCells count="2">
    <mergeCell ref="A1:B1"/>
    <mergeCell ref="A2:B2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31" t="s">
        <v>631</v>
      </c>
      <c r="B1" s="131"/>
      <c r="C1" s="131"/>
      <c r="D1" s="131"/>
      <c r="E1" s="131"/>
    </row>
    <row r="2" spans="1:5" ht="69.75" customHeight="1">
      <c r="A2" s="133" t="s">
        <v>583</v>
      </c>
      <c r="B2" s="134"/>
      <c r="C2" s="134"/>
      <c r="D2" s="134"/>
      <c r="E2" s="134"/>
    </row>
    <row r="3" spans="1:5" ht="27" customHeight="1">
      <c r="A3" s="110" t="s">
        <v>606</v>
      </c>
      <c r="B3" s="132" t="s">
        <v>323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ht="30" customHeight="1">
      <c r="A6" s="84"/>
      <c r="B6" s="78"/>
      <c r="C6" s="79" t="s">
        <v>412</v>
      </c>
      <c r="D6" s="78"/>
      <c r="E6" s="80"/>
    </row>
    <row r="7" spans="1:5" ht="25.5" customHeight="1">
      <c r="A7" s="35">
        <f>A6+1</f>
        <v>1</v>
      </c>
      <c r="B7" s="10" t="s">
        <v>413</v>
      </c>
      <c r="C7" s="7" t="s">
        <v>408</v>
      </c>
      <c r="D7" s="10" t="s">
        <v>320</v>
      </c>
      <c r="E7" s="41">
        <v>232</v>
      </c>
    </row>
    <row r="8" spans="1:5" ht="25.5" customHeight="1">
      <c r="A8" s="35">
        <f t="shared" ref="A8" si="0">A7+1</f>
        <v>2</v>
      </c>
      <c r="B8" s="10" t="s">
        <v>413</v>
      </c>
      <c r="C8" s="7" t="s">
        <v>409</v>
      </c>
      <c r="D8" s="10" t="s">
        <v>320</v>
      </c>
      <c r="E8" s="41">
        <v>220</v>
      </c>
    </row>
    <row r="9" spans="1:5" ht="25.5" customHeight="1">
      <c r="A9" s="35">
        <f>A8+1</f>
        <v>3</v>
      </c>
      <c r="B9" s="10" t="s">
        <v>413</v>
      </c>
      <c r="C9" s="7" t="s">
        <v>414</v>
      </c>
      <c r="D9" s="10" t="s">
        <v>377</v>
      </c>
      <c r="E9" s="41">
        <v>136</v>
      </c>
    </row>
    <row r="10" spans="1:5" ht="25.5" customHeight="1">
      <c r="A10" s="35">
        <f t="shared" ref="A10:A18" si="1">A9+1</f>
        <v>4</v>
      </c>
      <c r="B10" s="10" t="s">
        <v>413</v>
      </c>
      <c r="C10" s="7" t="s">
        <v>415</v>
      </c>
      <c r="D10" s="10" t="s">
        <v>377</v>
      </c>
      <c r="E10" s="41">
        <v>49</v>
      </c>
    </row>
    <row r="11" spans="1:5" ht="25.5" customHeight="1">
      <c r="A11" s="35">
        <f t="shared" si="1"/>
        <v>5</v>
      </c>
      <c r="B11" s="10" t="s">
        <v>413</v>
      </c>
      <c r="C11" s="7" t="s">
        <v>416</v>
      </c>
      <c r="D11" s="10" t="s">
        <v>377</v>
      </c>
      <c r="E11" s="41">
        <v>21.5</v>
      </c>
    </row>
    <row r="12" spans="1:5" ht="25.5" customHeight="1">
      <c r="A12" s="35">
        <f t="shared" si="1"/>
        <v>6</v>
      </c>
      <c r="B12" s="10" t="s">
        <v>413</v>
      </c>
      <c r="C12" s="7" t="s">
        <v>417</v>
      </c>
      <c r="D12" s="10" t="s">
        <v>377</v>
      </c>
      <c r="E12" s="41">
        <v>29</v>
      </c>
    </row>
    <row r="13" spans="1:5" ht="38.25">
      <c r="A13" s="35">
        <f t="shared" si="1"/>
        <v>7</v>
      </c>
      <c r="B13" s="10" t="s">
        <v>413</v>
      </c>
      <c r="C13" s="7" t="s">
        <v>418</v>
      </c>
      <c r="D13" s="10" t="s">
        <v>377</v>
      </c>
      <c r="E13" s="41">
        <v>18</v>
      </c>
    </row>
    <row r="14" spans="1:5">
      <c r="A14" s="35">
        <f t="shared" si="1"/>
        <v>8</v>
      </c>
      <c r="B14" s="10" t="s">
        <v>413</v>
      </c>
      <c r="C14" s="13" t="s">
        <v>326</v>
      </c>
      <c r="D14" s="10" t="s">
        <v>11</v>
      </c>
      <c r="E14" s="41">
        <v>2</v>
      </c>
    </row>
    <row r="15" spans="1:5">
      <c r="A15" s="35">
        <f t="shared" si="1"/>
        <v>9</v>
      </c>
      <c r="B15" s="10" t="s">
        <v>413</v>
      </c>
      <c r="C15" s="13" t="s">
        <v>327</v>
      </c>
      <c r="D15" s="10" t="s">
        <v>11</v>
      </c>
      <c r="E15" s="41">
        <v>1</v>
      </c>
    </row>
    <row r="16" spans="1:5">
      <c r="A16" s="35">
        <f t="shared" si="1"/>
        <v>10</v>
      </c>
      <c r="B16" s="10" t="s">
        <v>413</v>
      </c>
      <c r="C16" s="13" t="s">
        <v>328</v>
      </c>
      <c r="D16" s="10" t="s">
        <v>11</v>
      </c>
      <c r="E16" s="41">
        <v>1</v>
      </c>
    </row>
    <row r="17" spans="1:5" ht="25.9" customHeight="1">
      <c r="A17" s="35">
        <f t="shared" si="1"/>
        <v>11</v>
      </c>
      <c r="B17" s="10" t="s">
        <v>413</v>
      </c>
      <c r="C17" s="13" t="s">
        <v>329</v>
      </c>
      <c r="D17" s="10" t="s">
        <v>11</v>
      </c>
      <c r="E17" s="41">
        <v>2</v>
      </c>
    </row>
    <row r="18" spans="1:5" ht="25.9" customHeight="1">
      <c r="A18" s="35">
        <f t="shared" si="1"/>
        <v>12</v>
      </c>
      <c r="B18" s="10" t="s">
        <v>407</v>
      </c>
      <c r="C18" s="13" t="s">
        <v>411</v>
      </c>
      <c r="D18" s="10" t="s">
        <v>377</v>
      </c>
      <c r="E18" s="41">
        <v>250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Normal="100" zoomScaleSheetLayoutView="100" workbookViewId="0">
      <selection activeCell="C23" sqref="C23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2.5" customHeight="1">
      <c r="A1" s="131" t="s">
        <v>631</v>
      </c>
      <c r="B1" s="131"/>
      <c r="C1" s="131"/>
      <c r="D1" s="131"/>
      <c r="E1" s="131"/>
    </row>
    <row r="2" spans="1:6" ht="67.5" customHeight="1">
      <c r="A2" s="133" t="s">
        <v>583</v>
      </c>
      <c r="B2" s="134"/>
      <c r="C2" s="134"/>
      <c r="D2" s="134"/>
      <c r="E2" s="134"/>
    </row>
    <row r="3" spans="1:6" ht="25.5">
      <c r="A3" s="110" t="s">
        <v>607</v>
      </c>
      <c r="B3" s="132" t="s">
        <v>576</v>
      </c>
      <c r="C3" s="132"/>
      <c r="D3" s="132"/>
      <c r="E3" s="132"/>
    </row>
    <row r="4" spans="1:6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  <c r="F4" s="85"/>
    </row>
    <row r="5" spans="1:6" ht="15.75" customHeight="1">
      <c r="A5" s="138"/>
      <c r="B5" s="138"/>
      <c r="C5" s="139"/>
      <c r="D5" s="81" t="s">
        <v>4</v>
      </c>
      <c r="E5" s="71" t="s">
        <v>5</v>
      </c>
      <c r="F5" s="85"/>
    </row>
    <row r="6" spans="1:6" ht="30" customHeight="1">
      <c r="A6" s="28"/>
      <c r="B6" s="9"/>
      <c r="C6" s="6" t="s">
        <v>566</v>
      </c>
      <c r="D6" s="9" t="s">
        <v>8</v>
      </c>
      <c r="E6" s="43" t="s">
        <v>8</v>
      </c>
      <c r="F6" s="86"/>
    </row>
    <row r="7" spans="1:6" ht="25.5" customHeight="1">
      <c r="A7" s="35">
        <f t="shared" ref="A7:A14" si="0">A6+1</f>
        <v>1</v>
      </c>
      <c r="B7" s="10" t="s">
        <v>419</v>
      </c>
      <c r="C7" s="7" t="s">
        <v>391</v>
      </c>
      <c r="D7" s="10" t="s">
        <v>320</v>
      </c>
      <c r="E7" s="41">
        <v>78</v>
      </c>
      <c r="F7" s="86"/>
    </row>
    <row r="8" spans="1:6" ht="25.5" customHeight="1">
      <c r="A8" s="35">
        <f t="shared" si="0"/>
        <v>2</v>
      </c>
      <c r="B8" s="10" t="s">
        <v>419</v>
      </c>
      <c r="C8" s="7" t="s">
        <v>392</v>
      </c>
      <c r="D8" s="10" t="s">
        <v>320</v>
      </c>
      <c r="E8" s="41">
        <v>78</v>
      </c>
      <c r="F8" s="86"/>
    </row>
    <row r="9" spans="1:6" ht="25.5" customHeight="1">
      <c r="A9" s="35">
        <f t="shared" si="0"/>
        <v>3</v>
      </c>
      <c r="B9" s="10" t="s">
        <v>419</v>
      </c>
      <c r="C9" s="7" t="s">
        <v>420</v>
      </c>
      <c r="D9" s="10" t="s">
        <v>377</v>
      </c>
      <c r="E9" s="41">
        <v>1333</v>
      </c>
      <c r="F9" s="86"/>
    </row>
    <row r="10" spans="1:6" ht="25.5" customHeight="1">
      <c r="A10" s="35">
        <f t="shared" si="0"/>
        <v>4</v>
      </c>
      <c r="B10" s="10" t="s">
        <v>419</v>
      </c>
      <c r="C10" s="7" t="s">
        <v>421</v>
      </c>
      <c r="D10" s="10" t="s">
        <v>377</v>
      </c>
      <c r="E10" s="41">
        <v>30</v>
      </c>
      <c r="F10" s="86"/>
    </row>
    <row r="11" spans="1:6" ht="25.5" customHeight="1">
      <c r="A11" s="35">
        <f t="shared" si="0"/>
        <v>5</v>
      </c>
      <c r="B11" s="10" t="s">
        <v>419</v>
      </c>
      <c r="C11" s="7" t="s">
        <v>422</v>
      </c>
      <c r="D11" s="10" t="s">
        <v>377</v>
      </c>
      <c r="E11" s="41">
        <v>80</v>
      </c>
      <c r="F11" s="86"/>
    </row>
    <row r="12" spans="1:6" ht="25.5" customHeight="1">
      <c r="A12" s="35">
        <f t="shared" si="0"/>
        <v>6</v>
      </c>
      <c r="B12" s="10" t="s">
        <v>419</v>
      </c>
      <c r="C12" s="7" t="s">
        <v>423</v>
      </c>
      <c r="D12" s="10" t="s">
        <v>377</v>
      </c>
      <c r="E12" s="41">
        <v>3999</v>
      </c>
      <c r="F12" s="86"/>
    </row>
    <row r="13" spans="1:6" ht="25.5" customHeight="1">
      <c r="A13" s="35">
        <f t="shared" si="0"/>
        <v>7</v>
      </c>
      <c r="B13" s="10" t="s">
        <v>419</v>
      </c>
      <c r="C13" s="7" t="s">
        <v>253</v>
      </c>
      <c r="D13" s="10" t="s">
        <v>377</v>
      </c>
      <c r="E13" s="41">
        <v>1333</v>
      </c>
      <c r="F13" s="86"/>
    </row>
    <row r="14" spans="1:6" ht="25.5" customHeight="1">
      <c r="A14" s="35">
        <f t="shared" si="0"/>
        <v>8</v>
      </c>
      <c r="B14" s="10" t="s">
        <v>419</v>
      </c>
      <c r="C14" s="7" t="s">
        <v>246</v>
      </c>
      <c r="D14" s="10" t="s">
        <v>11</v>
      </c>
      <c r="E14" s="41">
        <v>17</v>
      </c>
      <c r="F14" s="86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31" t="s">
        <v>631</v>
      </c>
      <c r="B1" s="131"/>
      <c r="C1" s="131"/>
      <c r="D1" s="131"/>
      <c r="E1" s="131"/>
    </row>
    <row r="2" spans="1:5" ht="75.75" customHeight="1">
      <c r="A2" s="133" t="s">
        <v>583</v>
      </c>
      <c r="B2" s="134"/>
      <c r="C2" s="134"/>
      <c r="D2" s="134"/>
      <c r="E2" s="134"/>
    </row>
    <row r="3" spans="1:5" ht="25.5">
      <c r="A3" s="110" t="s">
        <v>608</v>
      </c>
      <c r="B3" s="132" t="s">
        <v>251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s="11" customFormat="1" ht="25.5" customHeight="1">
      <c r="A6" s="84">
        <v>1</v>
      </c>
      <c r="B6" s="78"/>
      <c r="C6" s="79" t="s">
        <v>424</v>
      </c>
      <c r="D6" s="78"/>
      <c r="E6" s="80"/>
    </row>
    <row r="7" spans="1:5" s="11" customFormat="1" ht="25.5" customHeight="1">
      <c r="A7" s="35">
        <v>2</v>
      </c>
      <c r="B7" s="9" t="s">
        <v>425</v>
      </c>
      <c r="C7" s="8" t="s">
        <v>408</v>
      </c>
      <c r="D7" s="10" t="s">
        <v>320</v>
      </c>
      <c r="E7" s="41">
        <v>9640</v>
      </c>
    </row>
    <row r="8" spans="1:5" s="11" customFormat="1" ht="25.5" customHeight="1">
      <c r="A8" s="35">
        <v>3</v>
      </c>
      <c r="B8" s="9" t="s">
        <v>425</v>
      </c>
      <c r="C8" s="42" t="s">
        <v>409</v>
      </c>
      <c r="D8" s="10" t="s">
        <v>320</v>
      </c>
      <c r="E8" s="41">
        <v>4340</v>
      </c>
    </row>
    <row r="9" spans="1:5" s="11" customFormat="1" ht="25.5" customHeight="1">
      <c r="A9" s="35">
        <v>4</v>
      </c>
      <c r="B9" s="9" t="s">
        <v>425</v>
      </c>
      <c r="C9" s="42" t="s">
        <v>355</v>
      </c>
      <c r="D9" s="10" t="s">
        <v>377</v>
      </c>
      <c r="E9" s="41">
        <v>377</v>
      </c>
    </row>
    <row r="10" spans="1:5" s="11" customFormat="1" ht="25.5" customHeight="1">
      <c r="A10" s="35">
        <v>5</v>
      </c>
      <c r="B10" s="10" t="s">
        <v>425</v>
      </c>
      <c r="C10" s="42" t="s">
        <v>426</v>
      </c>
      <c r="D10" s="10" t="s">
        <v>377</v>
      </c>
      <c r="E10" s="41">
        <v>582</v>
      </c>
    </row>
    <row r="11" spans="1:5" s="11" customFormat="1">
      <c r="A11" s="35">
        <v>6</v>
      </c>
      <c r="B11" s="10" t="s">
        <v>425</v>
      </c>
      <c r="C11" s="42" t="s">
        <v>427</v>
      </c>
      <c r="D11" s="10" t="s">
        <v>377</v>
      </c>
      <c r="E11" s="41">
        <v>485</v>
      </c>
    </row>
    <row r="12" spans="1:5" s="11" customFormat="1" ht="25.5" customHeight="1">
      <c r="A12" s="35">
        <v>7</v>
      </c>
      <c r="B12" s="10" t="s">
        <v>425</v>
      </c>
      <c r="C12" s="8" t="s">
        <v>335</v>
      </c>
      <c r="D12" s="10" t="s">
        <v>377</v>
      </c>
      <c r="E12" s="41">
        <v>466</v>
      </c>
    </row>
    <row r="13" spans="1:5" s="11" customFormat="1" ht="25.5" customHeight="1">
      <c r="A13" s="35">
        <v>8</v>
      </c>
      <c r="B13" s="9" t="s">
        <v>425</v>
      </c>
      <c r="C13" s="7" t="s">
        <v>428</v>
      </c>
      <c r="D13" s="10" t="s">
        <v>320</v>
      </c>
      <c r="E13" s="41">
        <v>490</v>
      </c>
    </row>
    <row r="14" spans="1:5" s="11" customFormat="1" ht="25.5" customHeight="1">
      <c r="A14" s="35">
        <v>9</v>
      </c>
      <c r="B14" s="9" t="s">
        <v>425</v>
      </c>
      <c r="C14" s="7" t="s">
        <v>429</v>
      </c>
      <c r="D14" s="10" t="s">
        <v>320</v>
      </c>
      <c r="E14" s="41">
        <v>180</v>
      </c>
    </row>
    <row r="15" spans="1:5" s="11" customFormat="1" ht="25.5" customHeight="1">
      <c r="A15" s="35">
        <v>10</v>
      </c>
      <c r="B15" s="9" t="s">
        <v>425</v>
      </c>
      <c r="C15" s="7" t="s">
        <v>430</v>
      </c>
      <c r="D15" s="10" t="s">
        <v>11</v>
      </c>
      <c r="E15" s="41">
        <v>50</v>
      </c>
    </row>
    <row r="16" spans="1:5" s="11" customFormat="1" ht="25.5" customHeight="1">
      <c r="A16" s="35">
        <v>11</v>
      </c>
      <c r="B16" s="10" t="s">
        <v>425</v>
      </c>
      <c r="C16" s="7" t="s">
        <v>431</v>
      </c>
      <c r="D16" s="10" t="s">
        <v>320</v>
      </c>
      <c r="E16" s="41">
        <v>21</v>
      </c>
    </row>
    <row r="17" spans="1:5" s="11" customFormat="1" ht="25.5" customHeight="1">
      <c r="A17" s="35">
        <v>12</v>
      </c>
      <c r="B17" s="10" t="s">
        <v>425</v>
      </c>
      <c r="C17" s="7" t="s">
        <v>432</v>
      </c>
      <c r="D17" s="10" t="s">
        <v>320</v>
      </c>
      <c r="E17" s="41">
        <v>7</v>
      </c>
    </row>
    <row r="18" spans="1:5" s="11" customFormat="1" ht="25.5" customHeight="1">
      <c r="A18" s="35">
        <v>13</v>
      </c>
      <c r="B18" s="10" t="s">
        <v>425</v>
      </c>
      <c r="C18" s="7" t="s">
        <v>274</v>
      </c>
      <c r="D18" s="10" t="s">
        <v>11</v>
      </c>
      <c r="E18" s="41">
        <v>1</v>
      </c>
    </row>
    <row r="19" spans="1:5" s="11" customFormat="1" ht="25.5" customHeight="1">
      <c r="A19" s="35">
        <v>14</v>
      </c>
      <c r="B19" s="10" t="s">
        <v>425</v>
      </c>
      <c r="C19" s="7" t="s">
        <v>433</v>
      </c>
      <c r="D19" s="10" t="s">
        <v>11</v>
      </c>
      <c r="E19" s="41">
        <v>2</v>
      </c>
    </row>
    <row r="20" spans="1:5" s="11" customFormat="1" ht="25.5" customHeight="1">
      <c r="A20" s="35">
        <v>15</v>
      </c>
      <c r="B20" s="10" t="s">
        <v>425</v>
      </c>
      <c r="C20" s="7" t="s">
        <v>275</v>
      </c>
      <c r="D20" s="10" t="s">
        <v>11</v>
      </c>
      <c r="E20" s="41">
        <v>1</v>
      </c>
    </row>
    <row r="21" spans="1:5" s="11" customFormat="1" ht="25.5" customHeight="1">
      <c r="A21" s="35">
        <v>16</v>
      </c>
      <c r="B21" s="10" t="s">
        <v>425</v>
      </c>
      <c r="C21" s="7" t="s">
        <v>276</v>
      </c>
      <c r="D21" s="10" t="s">
        <v>11</v>
      </c>
      <c r="E21" s="41">
        <v>3</v>
      </c>
    </row>
    <row r="22" spans="1:5" s="11" customFormat="1" ht="25.5" customHeight="1">
      <c r="A22" s="35">
        <v>17</v>
      </c>
      <c r="B22" s="10" t="s">
        <v>425</v>
      </c>
      <c r="C22" s="7" t="s">
        <v>356</v>
      </c>
      <c r="D22" s="10" t="s">
        <v>11</v>
      </c>
      <c r="E22" s="41">
        <v>2</v>
      </c>
    </row>
    <row r="23" spans="1:5" s="11" customFormat="1" ht="25.5" customHeight="1">
      <c r="A23" s="35">
        <v>18</v>
      </c>
      <c r="B23" s="10" t="s">
        <v>425</v>
      </c>
      <c r="C23" s="7" t="s">
        <v>434</v>
      </c>
      <c r="D23" s="10" t="s">
        <v>320</v>
      </c>
      <c r="E23" s="41">
        <v>111</v>
      </c>
    </row>
    <row r="24" spans="1:5" s="11" customFormat="1" ht="25.5" customHeight="1">
      <c r="A24" s="35">
        <v>19</v>
      </c>
      <c r="B24" s="10" t="s">
        <v>425</v>
      </c>
      <c r="C24" s="7" t="s">
        <v>435</v>
      </c>
      <c r="D24" s="10" t="s">
        <v>320</v>
      </c>
      <c r="E24" s="41">
        <v>56</v>
      </c>
    </row>
    <row r="25" spans="1:5" s="11" customFormat="1" ht="25.5" customHeight="1">
      <c r="A25" s="35">
        <v>20</v>
      </c>
      <c r="B25" s="10" t="s">
        <v>425</v>
      </c>
      <c r="C25" s="7" t="s">
        <v>436</v>
      </c>
      <c r="D25" s="10" t="s">
        <v>11</v>
      </c>
      <c r="E25" s="41">
        <v>74</v>
      </c>
    </row>
    <row r="26" spans="1:5" s="11" customFormat="1" ht="25.5" customHeight="1">
      <c r="A26" s="35">
        <v>21</v>
      </c>
      <c r="B26" s="10" t="s">
        <v>425</v>
      </c>
      <c r="C26" s="7" t="s">
        <v>252</v>
      </c>
      <c r="D26" s="10" t="s">
        <v>377</v>
      </c>
      <c r="E26" s="41">
        <v>1286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zoomScaleNormal="100" zoomScaleSheetLayoutView="100" workbookViewId="0">
      <selection activeCell="C62" sqref="C6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2.5" customHeight="1">
      <c r="A1" s="131" t="s">
        <v>631</v>
      </c>
      <c r="B1" s="131"/>
      <c r="C1" s="131"/>
      <c r="D1" s="131"/>
      <c r="E1" s="131"/>
    </row>
    <row r="2" spans="1:5" ht="75" customHeight="1">
      <c r="A2" s="133" t="s">
        <v>583</v>
      </c>
      <c r="B2" s="134"/>
      <c r="C2" s="134"/>
      <c r="D2" s="134"/>
      <c r="E2" s="134"/>
    </row>
    <row r="3" spans="1:5" s="14" customFormat="1" ht="25.5">
      <c r="A3" s="110" t="s">
        <v>609</v>
      </c>
      <c r="B3" s="132" t="s">
        <v>273</v>
      </c>
      <c r="C3" s="132"/>
      <c r="D3" s="132"/>
      <c r="E3" s="132"/>
    </row>
    <row r="4" spans="1:5" s="14" customFormat="1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s="14" customFormat="1" ht="15.75" customHeight="1">
      <c r="A5" s="138"/>
      <c r="B5" s="138"/>
      <c r="C5" s="139"/>
      <c r="D5" s="81" t="s">
        <v>4</v>
      </c>
      <c r="E5" s="71" t="s">
        <v>5</v>
      </c>
    </row>
    <row r="6" spans="1:5" s="14" customFormat="1" ht="30" customHeight="1">
      <c r="A6" s="83"/>
      <c r="B6" s="78" t="s">
        <v>446</v>
      </c>
      <c r="C6" s="79" t="s">
        <v>447</v>
      </c>
      <c r="D6" s="72" t="s">
        <v>8</v>
      </c>
      <c r="E6" s="80" t="s">
        <v>8</v>
      </c>
    </row>
    <row r="7" spans="1:5" s="14" customFormat="1" ht="30" customHeight="1">
      <c r="A7" s="35">
        <f t="shared" ref="A7:A49" si="0">A6+1</f>
        <v>1</v>
      </c>
      <c r="B7" s="9" t="s">
        <v>446</v>
      </c>
      <c r="C7" s="13" t="s">
        <v>504</v>
      </c>
      <c r="D7" s="10" t="s">
        <v>377</v>
      </c>
      <c r="E7" s="41">
        <v>611</v>
      </c>
    </row>
    <row r="8" spans="1:5" s="14" customFormat="1" ht="30" customHeight="1">
      <c r="A8" s="35">
        <f>A7+1</f>
        <v>2</v>
      </c>
      <c r="B8" s="9" t="s">
        <v>446</v>
      </c>
      <c r="C8" s="13" t="s">
        <v>505</v>
      </c>
      <c r="D8" s="10" t="s">
        <v>377</v>
      </c>
      <c r="E8" s="41">
        <v>611</v>
      </c>
    </row>
    <row r="9" spans="1:5" s="14" customFormat="1" ht="30" customHeight="1">
      <c r="A9" s="35">
        <f t="shared" si="0"/>
        <v>3</v>
      </c>
      <c r="B9" s="9" t="s">
        <v>446</v>
      </c>
      <c r="C9" s="13" t="s">
        <v>506</v>
      </c>
      <c r="D9" s="10" t="s">
        <v>377</v>
      </c>
      <c r="E9" s="41">
        <v>33</v>
      </c>
    </row>
    <row r="10" spans="1:5" s="14" customFormat="1" ht="30" customHeight="1">
      <c r="A10" s="35">
        <f t="shared" si="0"/>
        <v>4</v>
      </c>
      <c r="B10" s="9" t="s">
        <v>446</v>
      </c>
      <c r="C10" s="13" t="s">
        <v>507</v>
      </c>
      <c r="D10" s="10" t="s">
        <v>377</v>
      </c>
      <c r="E10" s="41">
        <v>122</v>
      </c>
    </row>
    <row r="11" spans="1:5" s="14" customFormat="1" ht="30" customHeight="1">
      <c r="A11" s="35">
        <f t="shared" si="0"/>
        <v>5</v>
      </c>
      <c r="B11" s="9" t="s">
        <v>446</v>
      </c>
      <c r="C11" s="13" t="s">
        <v>508</v>
      </c>
      <c r="D11" s="10" t="s">
        <v>377</v>
      </c>
      <c r="E11" s="41">
        <v>611</v>
      </c>
    </row>
    <row r="12" spans="1:5" s="14" customFormat="1" ht="40.5" customHeight="1">
      <c r="A12" s="35">
        <f t="shared" si="0"/>
        <v>6</v>
      </c>
      <c r="B12" s="9" t="s">
        <v>446</v>
      </c>
      <c r="C12" s="13" t="s">
        <v>509</v>
      </c>
      <c r="D12" s="10" t="s">
        <v>377</v>
      </c>
      <c r="E12" s="41">
        <v>611</v>
      </c>
    </row>
    <row r="13" spans="1:5" s="14" customFormat="1" ht="30" customHeight="1">
      <c r="A13" s="35">
        <f t="shared" si="0"/>
        <v>7</v>
      </c>
      <c r="B13" s="9" t="s">
        <v>446</v>
      </c>
      <c r="C13" s="13" t="s">
        <v>510</v>
      </c>
      <c r="D13" s="10" t="s">
        <v>377</v>
      </c>
      <c r="E13" s="41">
        <v>611</v>
      </c>
    </row>
    <row r="14" spans="1:5" s="14" customFormat="1" ht="25.5">
      <c r="A14" s="35">
        <f t="shared" si="0"/>
        <v>8</v>
      </c>
      <c r="B14" s="9" t="s">
        <v>446</v>
      </c>
      <c r="C14" s="13" t="s">
        <v>511</v>
      </c>
      <c r="D14" s="10" t="s">
        <v>512</v>
      </c>
      <c r="E14" s="41">
        <v>13</v>
      </c>
    </row>
    <row r="15" spans="1:5" s="14" customFormat="1" ht="30" customHeight="1">
      <c r="A15" s="35">
        <f t="shared" si="0"/>
        <v>9</v>
      </c>
      <c r="B15" s="9" t="s">
        <v>446</v>
      </c>
      <c r="C15" s="13" t="s">
        <v>513</v>
      </c>
      <c r="D15" s="10" t="s">
        <v>11</v>
      </c>
      <c r="E15" s="41">
        <v>1</v>
      </c>
    </row>
    <row r="16" spans="1:5" s="14" customFormat="1" ht="30" customHeight="1">
      <c r="A16" s="35">
        <f t="shared" si="0"/>
        <v>10</v>
      </c>
      <c r="B16" s="9" t="s">
        <v>446</v>
      </c>
      <c r="C16" s="13" t="s">
        <v>514</v>
      </c>
      <c r="D16" s="10" t="s">
        <v>41</v>
      </c>
      <c r="E16" s="41">
        <v>1</v>
      </c>
    </row>
    <row r="17" spans="1:5" s="14" customFormat="1" ht="38.25">
      <c r="A17" s="35">
        <f t="shared" si="0"/>
        <v>11</v>
      </c>
      <c r="B17" s="9" t="s">
        <v>446</v>
      </c>
      <c r="C17" s="13" t="s">
        <v>515</v>
      </c>
      <c r="D17" s="10" t="s">
        <v>11</v>
      </c>
      <c r="E17" s="41">
        <v>1</v>
      </c>
    </row>
    <row r="18" spans="1:5" s="14" customFormat="1" ht="25.5">
      <c r="A18" s="35">
        <f t="shared" si="0"/>
        <v>12</v>
      </c>
      <c r="B18" s="9" t="s">
        <v>446</v>
      </c>
      <c r="C18" s="13" t="s">
        <v>516</v>
      </c>
      <c r="D18" s="10" t="s">
        <v>517</v>
      </c>
      <c r="E18" s="41">
        <v>14</v>
      </c>
    </row>
    <row r="19" spans="1:5" s="14" customFormat="1" ht="25.5">
      <c r="A19" s="35">
        <f t="shared" si="0"/>
        <v>13</v>
      </c>
      <c r="B19" s="9" t="s">
        <v>446</v>
      </c>
      <c r="C19" s="13" t="s">
        <v>518</v>
      </c>
      <c r="D19" s="10" t="s">
        <v>41</v>
      </c>
      <c r="E19" s="41">
        <v>1</v>
      </c>
    </row>
    <row r="20" spans="1:5" s="14" customFormat="1">
      <c r="A20" s="35">
        <f t="shared" si="0"/>
        <v>14</v>
      </c>
      <c r="B20" s="9" t="s">
        <v>446</v>
      </c>
      <c r="C20" s="13" t="s">
        <v>519</v>
      </c>
      <c r="D20" s="10" t="s">
        <v>41</v>
      </c>
      <c r="E20" s="41">
        <v>1</v>
      </c>
    </row>
    <row r="21" spans="1:5" s="14" customFormat="1" ht="12.75" customHeight="1">
      <c r="A21" s="142" t="s">
        <v>520</v>
      </c>
      <c r="B21" s="142"/>
      <c r="C21" s="142"/>
      <c r="D21" s="142"/>
      <c r="E21" s="142"/>
    </row>
    <row r="22" spans="1:5" s="14" customFormat="1" ht="25.5">
      <c r="A22" s="35">
        <v>16</v>
      </c>
      <c r="B22" s="9" t="s">
        <v>446</v>
      </c>
      <c r="C22" s="13" t="s">
        <v>521</v>
      </c>
      <c r="D22" s="10" t="s">
        <v>41</v>
      </c>
      <c r="E22" s="41">
        <v>15</v>
      </c>
    </row>
    <row r="23" spans="1:5" s="14" customFormat="1" ht="25.5">
      <c r="A23" s="35">
        <f t="shared" si="0"/>
        <v>17</v>
      </c>
      <c r="B23" s="9" t="s">
        <v>446</v>
      </c>
      <c r="C23" s="13" t="s">
        <v>522</v>
      </c>
      <c r="D23" s="10" t="s">
        <v>512</v>
      </c>
      <c r="E23" s="41">
        <v>1</v>
      </c>
    </row>
    <row r="24" spans="1:5" s="14" customFormat="1" ht="25.5">
      <c r="A24" s="35">
        <f t="shared" si="0"/>
        <v>18</v>
      </c>
      <c r="B24" s="9" t="s">
        <v>446</v>
      </c>
      <c r="C24" s="13" t="s">
        <v>523</v>
      </c>
      <c r="D24" s="10" t="s">
        <v>41</v>
      </c>
      <c r="E24" s="41">
        <v>15</v>
      </c>
    </row>
    <row r="25" spans="1:5" s="14" customFormat="1" ht="25.5">
      <c r="A25" s="35">
        <f t="shared" si="0"/>
        <v>19</v>
      </c>
      <c r="B25" s="9" t="s">
        <v>446</v>
      </c>
      <c r="C25" s="13" t="s">
        <v>524</v>
      </c>
      <c r="D25" s="10" t="s">
        <v>41</v>
      </c>
      <c r="E25" s="41">
        <v>15</v>
      </c>
    </row>
    <row r="26" spans="1:5" s="14" customFormat="1" ht="38.25">
      <c r="A26" s="35">
        <f t="shared" si="0"/>
        <v>20</v>
      </c>
      <c r="B26" s="9" t="s">
        <v>446</v>
      </c>
      <c r="C26" s="13" t="s">
        <v>525</v>
      </c>
      <c r="D26" s="10" t="s">
        <v>377</v>
      </c>
      <c r="E26" s="41">
        <v>163</v>
      </c>
    </row>
    <row r="27" spans="1:5" s="14" customFormat="1">
      <c r="A27" s="35">
        <f t="shared" si="0"/>
        <v>21</v>
      </c>
      <c r="B27" s="9" t="s">
        <v>446</v>
      </c>
      <c r="C27" s="13" t="s">
        <v>526</v>
      </c>
      <c r="D27" s="10" t="s">
        <v>512</v>
      </c>
      <c r="E27" s="41">
        <v>15</v>
      </c>
    </row>
    <row r="28" spans="1:5" s="14" customFormat="1">
      <c r="A28" s="35">
        <f t="shared" si="0"/>
        <v>22</v>
      </c>
      <c r="B28" s="9" t="s">
        <v>446</v>
      </c>
      <c r="C28" s="13" t="s">
        <v>527</v>
      </c>
      <c r="D28" s="10" t="s">
        <v>512</v>
      </c>
      <c r="E28" s="41">
        <v>1</v>
      </c>
    </row>
    <row r="29" spans="1:5" s="14" customFormat="1">
      <c r="A29" s="35">
        <f t="shared" si="0"/>
        <v>23</v>
      </c>
      <c r="B29" s="9" t="s">
        <v>446</v>
      </c>
      <c r="C29" s="13" t="s">
        <v>528</v>
      </c>
      <c r="D29" s="10" t="s">
        <v>512</v>
      </c>
      <c r="E29" s="41">
        <v>15</v>
      </c>
    </row>
    <row r="30" spans="1:5" s="14" customFormat="1">
      <c r="A30" s="35">
        <f>A29+1</f>
        <v>24</v>
      </c>
      <c r="B30" s="9" t="s">
        <v>446</v>
      </c>
      <c r="C30" s="13" t="s">
        <v>529</v>
      </c>
      <c r="D30" s="10" t="s">
        <v>512</v>
      </c>
      <c r="E30" s="41">
        <v>15</v>
      </c>
    </row>
    <row r="31" spans="1:5" s="14" customFormat="1" ht="12.75" customHeight="1">
      <c r="A31" s="142" t="s">
        <v>610</v>
      </c>
      <c r="B31" s="142"/>
      <c r="C31" s="142"/>
      <c r="D31" s="142"/>
      <c r="E31" s="142"/>
    </row>
    <row r="32" spans="1:5" s="14" customFormat="1" ht="25.5">
      <c r="A32" s="35">
        <v>25</v>
      </c>
      <c r="B32" s="9" t="s">
        <v>446</v>
      </c>
      <c r="C32" s="13" t="s">
        <v>504</v>
      </c>
      <c r="D32" s="10" t="s">
        <v>377</v>
      </c>
      <c r="E32" s="41">
        <v>140</v>
      </c>
    </row>
    <row r="33" spans="1:5" s="14" customFormat="1" ht="25.5">
      <c r="A33" s="35">
        <f t="shared" si="0"/>
        <v>26</v>
      </c>
      <c r="B33" s="9" t="s">
        <v>446</v>
      </c>
      <c r="C33" s="13" t="s">
        <v>505</v>
      </c>
      <c r="D33" s="10" t="s">
        <v>377</v>
      </c>
      <c r="E33" s="41">
        <v>140</v>
      </c>
    </row>
    <row r="34" spans="1:5" s="14" customFormat="1" ht="25.5">
      <c r="A34" s="35">
        <f t="shared" si="0"/>
        <v>27</v>
      </c>
      <c r="B34" s="9" t="s">
        <v>446</v>
      </c>
      <c r="C34" s="13" t="s">
        <v>506</v>
      </c>
      <c r="D34" s="10" t="s">
        <v>377</v>
      </c>
      <c r="E34" s="41">
        <v>15</v>
      </c>
    </row>
    <row r="35" spans="1:5" s="14" customFormat="1" ht="25.5">
      <c r="A35" s="35">
        <f t="shared" si="0"/>
        <v>28</v>
      </c>
      <c r="B35" s="9" t="s">
        <v>446</v>
      </c>
      <c r="C35" s="13" t="s">
        <v>507</v>
      </c>
      <c r="D35" s="10" t="s">
        <v>377</v>
      </c>
      <c r="E35" s="41">
        <v>24</v>
      </c>
    </row>
    <row r="36" spans="1:5" s="14" customFormat="1" ht="25.5">
      <c r="A36" s="35">
        <f t="shared" si="0"/>
        <v>29</v>
      </c>
      <c r="B36" s="9" t="s">
        <v>446</v>
      </c>
      <c r="C36" s="13" t="s">
        <v>578</v>
      </c>
      <c r="D36" s="10" t="s">
        <v>377</v>
      </c>
      <c r="E36" s="41">
        <v>140</v>
      </c>
    </row>
    <row r="37" spans="1:5" s="14" customFormat="1" ht="38.25">
      <c r="A37" s="35">
        <f t="shared" si="0"/>
        <v>30</v>
      </c>
      <c r="B37" s="9" t="s">
        <v>446</v>
      </c>
      <c r="C37" s="13" t="s">
        <v>509</v>
      </c>
      <c r="D37" s="10" t="s">
        <v>377</v>
      </c>
      <c r="E37" s="41">
        <v>168</v>
      </c>
    </row>
    <row r="38" spans="1:5" s="14" customFormat="1" ht="30" customHeight="1">
      <c r="A38" s="35">
        <f t="shared" si="0"/>
        <v>31</v>
      </c>
      <c r="B38" s="9" t="s">
        <v>446</v>
      </c>
      <c r="C38" s="13" t="s">
        <v>510</v>
      </c>
      <c r="D38" s="10" t="s">
        <v>377</v>
      </c>
      <c r="E38" s="41">
        <v>140</v>
      </c>
    </row>
    <row r="39" spans="1:5" s="14" customFormat="1" ht="30" customHeight="1">
      <c r="A39" s="35">
        <f t="shared" si="0"/>
        <v>32</v>
      </c>
      <c r="B39" s="9" t="s">
        <v>446</v>
      </c>
      <c r="C39" s="13" t="s">
        <v>511</v>
      </c>
      <c r="D39" s="10" t="s">
        <v>512</v>
      </c>
      <c r="E39" s="41">
        <v>4</v>
      </c>
    </row>
    <row r="40" spans="1:5" s="14" customFormat="1" ht="30" customHeight="1">
      <c r="A40" s="142" t="s">
        <v>530</v>
      </c>
      <c r="B40" s="142"/>
      <c r="C40" s="142"/>
      <c r="D40" s="142"/>
      <c r="E40" s="142"/>
    </row>
    <row r="41" spans="1:5" s="14" customFormat="1" ht="30" customHeight="1">
      <c r="A41" s="35">
        <v>34</v>
      </c>
      <c r="B41" s="9" t="s">
        <v>446</v>
      </c>
      <c r="C41" s="13" t="s">
        <v>531</v>
      </c>
      <c r="D41" s="10" t="s">
        <v>41</v>
      </c>
      <c r="E41" s="41">
        <v>6</v>
      </c>
    </row>
    <row r="42" spans="1:5" s="14" customFormat="1" ht="30" customHeight="1">
      <c r="A42" s="35">
        <f t="shared" si="0"/>
        <v>35</v>
      </c>
      <c r="B42" s="9" t="s">
        <v>446</v>
      </c>
      <c r="C42" s="13" t="s">
        <v>522</v>
      </c>
      <c r="D42" s="10" t="s">
        <v>512</v>
      </c>
      <c r="E42" s="41">
        <v>3</v>
      </c>
    </row>
    <row r="43" spans="1:5" ht="25.5">
      <c r="A43" s="35">
        <f t="shared" si="0"/>
        <v>36</v>
      </c>
      <c r="B43" s="9" t="s">
        <v>446</v>
      </c>
      <c r="C43" s="13" t="s">
        <v>523</v>
      </c>
      <c r="D43" s="10" t="s">
        <v>41</v>
      </c>
      <c r="E43" s="41">
        <v>6</v>
      </c>
    </row>
    <row r="44" spans="1:5" ht="38.25">
      <c r="A44" s="35">
        <f t="shared" si="0"/>
        <v>37</v>
      </c>
      <c r="B44" s="9" t="s">
        <v>446</v>
      </c>
      <c r="C44" s="13" t="s">
        <v>532</v>
      </c>
      <c r="D44" s="10" t="s">
        <v>41</v>
      </c>
      <c r="E44" s="41">
        <v>6</v>
      </c>
    </row>
    <row r="45" spans="1:5" ht="38.25">
      <c r="A45" s="35">
        <f t="shared" si="0"/>
        <v>38</v>
      </c>
      <c r="B45" s="9" t="s">
        <v>446</v>
      </c>
      <c r="C45" s="13" t="s">
        <v>525</v>
      </c>
      <c r="D45" s="10" t="s">
        <v>377</v>
      </c>
      <c r="E45" s="41">
        <v>36</v>
      </c>
    </row>
    <row r="46" spans="1:5">
      <c r="A46" s="35">
        <f t="shared" si="0"/>
        <v>39</v>
      </c>
      <c r="B46" s="9" t="s">
        <v>446</v>
      </c>
      <c r="C46" s="13" t="s">
        <v>526</v>
      </c>
      <c r="D46" s="10" t="s">
        <v>512</v>
      </c>
      <c r="E46" s="41">
        <v>6</v>
      </c>
    </row>
    <row r="47" spans="1:5">
      <c r="A47" s="35">
        <f t="shared" si="0"/>
        <v>40</v>
      </c>
      <c r="B47" s="9" t="s">
        <v>446</v>
      </c>
      <c r="C47" s="13" t="s">
        <v>527</v>
      </c>
      <c r="D47" s="10" t="s">
        <v>512</v>
      </c>
      <c r="E47" s="41">
        <v>3</v>
      </c>
    </row>
    <row r="48" spans="1:5">
      <c r="A48" s="35">
        <f t="shared" si="0"/>
        <v>41</v>
      </c>
      <c r="B48" s="9" t="s">
        <v>446</v>
      </c>
      <c r="C48" s="13" t="s">
        <v>528</v>
      </c>
      <c r="D48" s="10" t="s">
        <v>512</v>
      </c>
      <c r="E48" s="41">
        <v>6</v>
      </c>
    </row>
    <row r="49" spans="1:5">
      <c r="A49" s="35">
        <f t="shared" si="0"/>
        <v>42</v>
      </c>
      <c r="B49" s="9" t="s">
        <v>446</v>
      </c>
      <c r="C49" s="13" t="s">
        <v>529</v>
      </c>
      <c r="D49" s="10" t="s">
        <v>512</v>
      </c>
      <c r="E49" s="41">
        <v>6</v>
      </c>
    </row>
  </sheetData>
  <mergeCells count="10">
    <mergeCell ref="A40:E40"/>
    <mergeCell ref="A4:A5"/>
    <mergeCell ref="B4:B5"/>
    <mergeCell ref="C4:C5"/>
    <mergeCell ref="D4:E4"/>
    <mergeCell ref="A1:E1"/>
    <mergeCell ref="A2:E2"/>
    <mergeCell ref="B3:E3"/>
    <mergeCell ref="A21:E21"/>
    <mergeCell ref="A31:E31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view="pageBreakPreview" zoomScaleNormal="100" zoomScaleSheetLayoutView="100" workbookViewId="0">
      <selection activeCell="C22" sqref="C2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31" t="s">
        <v>631</v>
      </c>
      <c r="B1" s="131"/>
      <c r="C1" s="131"/>
      <c r="D1" s="131"/>
      <c r="E1" s="131"/>
    </row>
    <row r="2" spans="1:5" ht="74.25" customHeight="1">
      <c r="A2" s="133" t="s">
        <v>583</v>
      </c>
      <c r="B2" s="134"/>
      <c r="C2" s="134"/>
      <c r="D2" s="134"/>
      <c r="E2" s="134"/>
    </row>
    <row r="3" spans="1:5" ht="27" customHeight="1">
      <c r="A3" s="110" t="s">
        <v>595</v>
      </c>
      <c r="B3" s="132" t="s">
        <v>330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ht="30" customHeight="1">
      <c r="A6" s="83"/>
      <c r="B6" s="72"/>
      <c r="C6" s="79" t="s">
        <v>437</v>
      </c>
      <c r="D6" s="72" t="s">
        <v>8</v>
      </c>
      <c r="E6" s="94" t="s">
        <v>8</v>
      </c>
    </row>
    <row r="7" spans="1:5" ht="30" customHeight="1">
      <c r="A7" s="83"/>
      <c r="B7" s="72"/>
      <c r="C7" s="79" t="s">
        <v>438</v>
      </c>
      <c r="D7" s="72" t="s">
        <v>8</v>
      </c>
      <c r="E7" s="94" t="s">
        <v>8</v>
      </c>
    </row>
    <row r="8" spans="1:5" ht="30" customHeight="1">
      <c r="A8" s="35">
        <f t="shared" ref="A8:A10" si="0">A7+1</f>
        <v>1</v>
      </c>
      <c r="B8" s="10" t="s">
        <v>439</v>
      </c>
      <c r="C8" s="44" t="s">
        <v>249</v>
      </c>
      <c r="D8" s="45" t="s">
        <v>24</v>
      </c>
      <c r="E8" s="82">
        <v>3</v>
      </c>
    </row>
    <row r="9" spans="1:5" ht="30" customHeight="1">
      <c r="A9" s="35">
        <f t="shared" si="0"/>
        <v>2</v>
      </c>
      <c r="B9" s="10" t="s">
        <v>439</v>
      </c>
      <c r="C9" s="44" t="s">
        <v>248</v>
      </c>
      <c r="D9" s="45" t="s">
        <v>24</v>
      </c>
      <c r="E9" s="82">
        <v>5.5</v>
      </c>
    </row>
    <row r="10" spans="1:5" ht="30" customHeight="1">
      <c r="A10" s="35">
        <f t="shared" si="0"/>
        <v>3</v>
      </c>
      <c r="B10" s="10" t="s">
        <v>439</v>
      </c>
      <c r="C10" s="44" t="s">
        <v>250</v>
      </c>
      <c r="D10" s="45" t="s">
        <v>24</v>
      </c>
      <c r="E10" s="82">
        <v>74</v>
      </c>
    </row>
    <row r="11" spans="1:5" ht="30" customHeight="1">
      <c r="A11" s="35">
        <f>A9+1</f>
        <v>3</v>
      </c>
      <c r="B11" s="10" t="s">
        <v>439</v>
      </c>
      <c r="C11" s="44" t="s">
        <v>321</v>
      </c>
      <c r="D11" s="45" t="s">
        <v>320</v>
      </c>
      <c r="E11" s="82">
        <v>41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Normal="100" zoomScaleSheetLayoutView="100" workbookViewId="0">
      <selection activeCell="D16" sqref="D16"/>
    </sheetView>
  </sheetViews>
  <sheetFormatPr defaultRowHeight="12.75"/>
  <cols>
    <col min="1" max="1" width="7" style="24" customWidth="1"/>
    <col min="2" max="2" width="15" style="24" customWidth="1"/>
    <col min="3" max="3" width="39.7109375" style="25" customWidth="1"/>
    <col min="4" max="4" width="9.85546875" style="24" customWidth="1"/>
    <col min="5" max="5" width="10.42578125" style="26" customWidth="1"/>
    <col min="6" max="219" width="9.140625" style="68"/>
    <col min="220" max="220" width="7" style="68" customWidth="1"/>
    <col min="221" max="221" width="15" style="68" customWidth="1"/>
    <col min="222" max="222" width="41.7109375" style="68" customWidth="1"/>
    <col min="223" max="223" width="9.85546875" style="68" customWidth="1"/>
    <col min="224" max="224" width="10.42578125" style="68" customWidth="1"/>
    <col min="225" max="225" width="12.7109375" style="68" customWidth="1"/>
    <col min="226" max="226" width="14.7109375" style="68" customWidth="1"/>
    <col min="227" max="227" width="9.140625" style="68"/>
    <col min="228" max="228" width="24" style="68" customWidth="1"/>
    <col min="229" max="475" width="9.140625" style="68"/>
    <col min="476" max="476" width="7" style="68" customWidth="1"/>
    <col min="477" max="477" width="15" style="68" customWidth="1"/>
    <col min="478" max="478" width="41.7109375" style="68" customWidth="1"/>
    <col min="479" max="479" width="9.85546875" style="68" customWidth="1"/>
    <col min="480" max="480" width="10.42578125" style="68" customWidth="1"/>
    <col min="481" max="481" width="12.7109375" style="68" customWidth="1"/>
    <col min="482" max="482" width="14.7109375" style="68" customWidth="1"/>
    <col min="483" max="483" width="9.140625" style="68"/>
    <col min="484" max="484" width="24" style="68" customWidth="1"/>
    <col min="485" max="731" width="9.140625" style="68"/>
    <col min="732" max="732" width="7" style="68" customWidth="1"/>
    <col min="733" max="733" width="15" style="68" customWidth="1"/>
    <col min="734" max="734" width="41.7109375" style="68" customWidth="1"/>
    <col min="735" max="735" width="9.85546875" style="68" customWidth="1"/>
    <col min="736" max="736" width="10.42578125" style="68" customWidth="1"/>
    <col min="737" max="737" width="12.7109375" style="68" customWidth="1"/>
    <col min="738" max="738" width="14.7109375" style="68" customWidth="1"/>
    <col min="739" max="739" width="9.140625" style="68"/>
    <col min="740" max="740" width="24" style="68" customWidth="1"/>
    <col min="741" max="987" width="9.140625" style="68"/>
    <col min="988" max="988" width="7" style="68" customWidth="1"/>
    <col min="989" max="989" width="15" style="68" customWidth="1"/>
    <col min="990" max="990" width="41.7109375" style="68" customWidth="1"/>
    <col min="991" max="991" width="9.85546875" style="68" customWidth="1"/>
    <col min="992" max="992" width="10.42578125" style="68" customWidth="1"/>
    <col min="993" max="993" width="12.7109375" style="68" customWidth="1"/>
    <col min="994" max="994" width="14.7109375" style="68" customWidth="1"/>
    <col min="995" max="995" width="9.140625" style="68"/>
    <col min="996" max="996" width="24" style="68" customWidth="1"/>
    <col min="997" max="1243" width="9.140625" style="68"/>
    <col min="1244" max="1244" width="7" style="68" customWidth="1"/>
    <col min="1245" max="1245" width="15" style="68" customWidth="1"/>
    <col min="1246" max="1246" width="41.7109375" style="68" customWidth="1"/>
    <col min="1247" max="1247" width="9.85546875" style="68" customWidth="1"/>
    <col min="1248" max="1248" width="10.42578125" style="68" customWidth="1"/>
    <col min="1249" max="1249" width="12.7109375" style="68" customWidth="1"/>
    <col min="1250" max="1250" width="14.7109375" style="68" customWidth="1"/>
    <col min="1251" max="1251" width="9.140625" style="68"/>
    <col min="1252" max="1252" width="24" style="68" customWidth="1"/>
    <col min="1253" max="1499" width="9.140625" style="68"/>
    <col min="1500" max="1500" width="7" style="68" customWidth="1"/>
    <col min="1501" max="1501" width="15" style="68" customWidth="1"/>
    <col min="1502" max="1502" width="41.7109375" style="68" customWidth="1"/>
    <col min="1503" max="1503" width="9.85546875" style="68" customWidth="1"/>
    <col min="1504" max="1504" width="10.42578125" style="68" customWidth="1"/>
    <col min="1505" max="1505" width="12.7109375" style="68" customWidth="1"/>
    <col min="1506" max="1506" width="14.7109375" style="68" customWidth="1"/>
    <col min="1507" max="1507" width="9.140625" style="68"/>
    <col min="1508" max="1508" width="24" style="68" customWidth="1"/>
    <col min="1509" max="1755" width="9.140625" style="68"/>
    <col min="1756" max="1756" width="7" style="68" customWidth="1"/>
    <col min="1757" max="1757" width="15" style="68" customWidth="1"/>
    <col min="1758" max="1758" width="41.7109375" style="68" customWidth="1"/>
    <col min="1759" max="1759" width="9.85546875" style="68" customWidth="1"/>
    <col min="1760" max="1760" width="10.42578125" style="68" customWidth="1"/>
    <col min="1761" max="1761" width="12.7109375" style="68" customWidth="1"/>
    <col min="1762" max="1762" width="14.7109375" style="68" customWidth="1"/>
    <col min="1763" max="1763" width="9.140625" style="68"/>
    <col min="1764" max="1764" width="24" style="68" customWidth="1"/>
    <col min="1765" max="2011" width="9.140625" style="68"/>
    <col min="2012" max="2012" width="7" style="68" customWidth="1"/>
    <col min="2013" max="2013" width="15" style="68" customWidth="1"/>
    <col min="2014" max="2014" width="41.7109375" style="68" customWidth="1"/>
    <col min="2015" max="2015" width="9.85546875" style="68" customWidth="1"/>
    <col min="2016" max="2016" width="10.42578125" style="68" customWidth="1"/>
    <col min="2017" max="2017" width="12.7109375" style="68" customWidth="1"/>
    <col min="2018" max="2018" width="14.7109375" style="68" customWidth="1"/>
    <col min="2019" max="2019" width="9.140625" style="68"/>
    <col min="2020" max="2020" width="24" style="68" customWidth="1"/>
    <col min="2021" max="2267" width="9.140625" style="68"/>
    <col min="2268" max="2268" width="7" style="68" customWidth="1"/>
    <col min="2269" max="2269" width="15" style="68" customWidth="1"/>
    <col min="2270" max="2270" width="41.7109375" style="68" customWidth="1"/>
    <col min="2271" max="2271" width="9.85546875" style="68" customWidth="1"/>
    <col min="2272" max="2272" width="10.42578125" style="68" customWidth="1"/>
    <col min="2273" max="2273" width="12.7109375" style="68" customWidth="1"/>
    <col min="2274" max="2274" width="14.7109375" style="68" customWidth="1"/>
    <col min="2275" max="2275" width="9.140625" style="68"/>
    <col min="2276" max="2276" width="24" style="68" customWidth="1"/>
    <col min="2277" max="2523" width="9.140625" style="68"/>
    <col min="2524" max="2524" width="7" style="68" customWidth="1"/>
    <col min="2525" max="2525" width="15" style="68" customWidth="1"/>
    <col min="2526" max="2526" width="41.7109375" style="68" customWidth="1"/>
    <col min="2527" max="2527" width="9.85546875" style="68" customWidth="1"/>
    <col min="2528" max="2528" width="10.42578125" style="68" customWidth="1"/>
    <col min="2529" max="2529" width="12.7109375" style="68" customWidth="1"/>
    <col min="2530" max="2530" width="14.7109375" style="68" customWidth="1"/>
    <col min="2531" max="2531" width="9.140625" style="68"/>
    <col min="2532" max="2532" width="24" style="68" customWidth="1"/>
    <col min="2533" max="2779" width="9.140625" style="68"/>
    <col min="2780" max="2780" width="7" style="68" customWidth="1"/>
    <col min="2781" max="2781" width="15" style="68" customWidth="1"/>
    <col min="2782" max="2782" width="41.7109375" style="68" customWidth="1"/>
    <col min="2783" max="2783" width="9.85546875" style="68" customWidth="1"/>
    <col min="2784" max="2784" width="10.42578125" style="68" customWidth="1"/>
    <col min="2785" max="2785" width="12.7109375" style="68" customWidth="1"/>
    <col min="2786" max="2786" width="14.7109375" style="68" customWidth="1"/>
    <col min="2787" max="2787" width="9.140625" style="68"/>
    <col min="2788" max="2788" width="24" style="68" customWidth="1"/>
    <col min="2789" max="3035" width="9.140625" style="68"/>
    <col min="3036" max="3036" width="7" style="68" customWidth="1"/>
    <col min="3037" max="3037" width="15" style="68" customWidth="1"/>
    <col min="3038" max="3038" width="41.7109375" style="68" customWidth="1"/>
    <col min="3039" max="3039" width="9.85546875" style="68" customWidth="1"/>
    <col min="3040" max="3040" width="10.42578125" style="68" customWidth="1"/>
    <col min="3041" max="3041" width="12.7109375" style="68" customWidth="1"/>
    <col min="3042" max="3042" width="14.7109375" style="68" customWidth="1"/>
    <col min="3043" max="3043" width="9.140625" style="68"/>
    <col min="3044" max="3044" width="24" style="68" customWidth="1"/>
    <col min="3045" max="3291" width="9.140625" style="68"/>
    <col min="3292" max="3292" width="7" style="68" customWidth="1"/>
    <col min="3293" max="3293" width="15" style="68" customWidth="1"/>
    <col min="3294" max="3294" width="41.7109375" style="68" customWidth="1"/>
    <col min="3295" max="3295" width="9.85546875" style="68" customWidth="1"/>
    <col min="3296" max="3296" width="10.42578125" style="68" customWidth="1"/>
    <col min="3297" max="3297" width="12.7109375" style="68" customWidth="1"/>
    <col min="3298" max="3298" width="14.7109375" style="68" customWidth="1"/>
    <col min="3299" max="3299" width="9.140625" style="68"/>
    <col min="3300" max="3300" width="24" style="68" customWidth="1"/>
    <col min="3301" max="3547" width="9.140625" style="68"/>
    <col min="3548" max="3548" width="7" style="68" customWidth="1"/>
    <col min="3549" max="3549" width="15" style="68" customWidth="1"/>
    <col min="3550" max="3550" width="41.7109375" style="68" customWidth="1"/>
    <col min="3551" max="3551" width="9.85546875" style="68" customWidth="1"/>
    <col min="3552" max="3552" width="10.42578125" style="68" customWidth="1"/>
    <col min="3553" max="3553" width="12.7109375" style="68" customWidth="1"/>
    <col min="3554" max="3554" width="14.7109375" style="68" customWidth="1"/>
    <col min="3555" max="3555" width="9.140625" style="68"/>
    <col min="3556" max="3556" width="24" style="68" customWidth="1"/>
    <col min="3557" max="3803" width="9.140625" style="68"/>
    <col min="3804" max="3804" width="7" style="68" customWidth="1"/>
    <col min="3805" max="3805" width="15" style="68" customWidth="1"/>
    <col min="3806" max="3806" width="41.7109375" style="68" customWidth="1"/>
    <col min="3807" max="3807" width="9.85546875" style="68" customWidth="1"/>
    <col min="3808" max="3808" width="10.42578125" style="68" customWidth="1"/>
    <col min="3809" max="3809" width="12.7109375" style="68" customWidth="1"/>
    <col min="3810" max="3810" width="14.7109375" style="68" customWidth="1"/>
    <col min="3811" max="3811" width="9.140625" style="68"/>
    <col min="3812" max="3812" width="24" style="68" customWidth="1"/>
    <col min="3813" max="4059" width="9.140625" style="68"/>
    <col min="4060" max="4060" width="7" style="68" customWidth="1"/>
    <col min="4061" max="4061" width="15" style="68" customWidth="1"/>
    <col min="4062" max="4062" width="41.7109375" style="68" customWidth="1"/>
    <col min="4063" max="4063" width="9.85546875" style="68" customWidth="1"/>
    <col min="4064" max="4064" width="10.42578125" style="68" customWidth="1"/>
    <col min="4065" max="4065" width="12.7109375" style="68" customWidth="1"/>
    <col min="4066" max="4066" width="14.7109375" style="68" customWidth="1"/>
    <col min="4067" max="4067" width="9.140625" style="68"/>
    <col min="4068" max="4068" width="24" style="68" customWidth="1"/>
    <col min="4069" max="4315" width="9.140625" style="68"/>
    <col min="4316" max="4316" width="7" style="68" customWidth="1"/>
    <col min="4317" max="4317" width="15" style="68" customWidth="1"/>
    <col min="4318" max="4318" width="41.7109375" style="68" customWidth="1"/>
    <col min="4319" max="4319" width="9.85546875" style="68" customWidth="1"/>
    <col min="4320" max="4320" width="10.42578125" style="68" customWidth="1"/>
    <col min="4321" max="4321" width="12.7109375" style="68" customWidth="1"/>
    <col min="4322" max="4322" width="14.7109375" style="68" customWidth="1"/>
    <col min="4323" max="4323" width="9.140625" style="68"/>
    <col min="4324" max="4324" width="24" style="68" customWidth="1"/>
    <col min="4325" max="4571" width="9.140625" style="68"/>
    <col min="4572" max="4572" width="7" style="68" customWidth="1"/>
    <col min="4573" max="4573" width="15" style="68" customWidth="1"/>
    <col min="4574" max="4574" width="41.7109375" style="68" customWidth="1"/>
    <col min="4575" max="4575" width="9.85546875" style="68" customWidth="1"/>
    <col min="4576" max="4576" width="10.42578125" style="68" customWidth="1"/>
    <col min="4577" max="4577" width="12.7109375" style="68" customWidth="1"/>
    <col min="4578" max="4578" width="14.7109375" style="68" customWidth="1"/>
    <col min="4579" max="4579" width="9.140625" style="68"/>
    <col min="4580" max="4580" width="24" style="68" customWidth="1"/>
    <col min="4581" max="4827" width="9.140625" style="68"/>
    <col min="4828" max="4828" width="7" style="68" customWidth="1"/>
    <col min="4829" max="4829" width="15" style="68" customWidth="1"/>
    <col min="4830" max="4830" width="41.7109375" style="68" customWidth="1"/>
    <col min="4831" max="4831" width="9.85546875" style="68" customWidth="1"/>
    <col min="4832" max="4832" width="10.42578125" style="68" customWidth="1"/>
    <col min="4833" max="4833" width="12.7109375" style="68" customWidth="1"/>
    <col min="4834" max="4834" width="14.7109375" style="68" customWidth="1"/>
    <col min="4835" max="4835" width="9.140625" style="68"/>
    <col min="4836" max="4836" width="24" style="68" customWidth="1"/>
    <col min="4837" max="5083" width="9.140625" style="68"/>
    <col min="5084" max="5084" width="7" style="68" customWidth="1"/>
    <col min="5085" max="5085" width="15" style="68" customWidth="1"/>
    <col min="5086" max="5086" width="41.7109375" style="68" customWidth="1"/>
    <col min="5087" max="5087" width="9.85546875" style="68" customWidth="1"/>
    <col min="5088" max="5088" width="10.42578125" style="68" customWidth="1"/>
    <col min="5089" max="5089" width="12.7109375" style="68" customWidth="1"/>
    <col min="5090" max="5090" width="14.7109375" style="68" customWidth="1"/>
    <col min="5091" max="5091" width="9.140625" style="68"/>
    <col min="5092" max="5092" width="24" style="68" customWidth="1"/>
    <col min="5093" max="5339" width="9.140625" style="68"/>
    <col min="5340" max="5340" width="7" style="68" customWidth="1"/>
    <col min="5341" max="5341" width="15" style="68" customWidth="1"/>
    <col min="5342" max="5342" width="41.7109375" style="68" customWidth="1"/>
    <col min="5343" max="5343" width="9.85546875" style="68" customWidth="1"/>
    <col min="5344" max="5344" width="10.42578125" style="68" customWidth="1"/>
    <col min="5345" max="5345" width="12.7109375" style="68" customWidth="1"/>
    <col min="5346" max="5346" width="14.7109375" style="68" customWidth="1"/>
    <col min="5347" max="5347" width="9.140625" style="68"/>
    <col min="5348" max="5348" width="24" style="68" customWidth="1"/>
    <col min="5349" max="5595" width="9.140625" style="68"/>
    <col min="5596" max="5596" width="7" style="68" customWidth="1"/>
    <col min="5597" max="5597" width="15" style="68" customWidth="1"/>
    <col min="5598" max="5598" width="41.7109375" style="68" customWidth="1"/>
    <col min="5599" max="5599" width="9.85546875" style="68" customWidth="1"/>
    <col min="5600" max="5600" width="10.42578125" style="68" customWidth="1"/>
    <col min="5601" max="5601" width="12.7109375" style="68" customWidth="1"/>
    <col min="5602" max="5602" width="14.7109375" style="68" customWidth="1"/>
    <col min="5603" max="5603" width="9.140625" style="68"/>
    <col min="5604" max="5604" width="24" style="68" customWidth="1"/>
    <col min="5605" max="5851" width="9.140625" style="68"/>
    <col min="5852" max="5852" width="7" style="68" customWidth="1"/>
    <col min="5853" max="5853" width="15" style="68" customWidth="1"/>
    <col min="5854" max="5854" width="41.7109375" style="68" customWidth="1"/>
    <col min="5855" max="5855" width="9.85546875" style="68" customWidth="1"/>
    <col min="5856" max="5856" width="10.42578125" style="68" customWidth="1"/>
    <col min="5857" max="5857" width="12.7109375" style="68" customWidth="1"/>
    <col min="5858" max="5858" width="14.7109375" style="68" customWidth="1"/>
    <col min="5859" max="5859" width="9.140625" style="68"/>
    <col min="5860" max="5860" width="24" style="68" customWidth="1"/>
    <col min="5861" max="6107" width="9.140625" style="68"/>
    <col min="6108" max="6108" width="7" style="68" customWidth="1"/>
    <col min="6109" max="6109" width="15" style="68" customWidth="1"/>
    <col min="6110" max="6110" width="41.7109375" style="68" customWidth="1"/>
    <col min="6111" max="6111" width="9.85546875" style="68" customWidth="1"/>
    <col min="6112" max="6112" width="10.42578125" style="68" customWidth="1"/>
    <col min="6113" max="6113" width="12.7109375" style="68" customWidth="1"/>
    <col min="6114" max="6114" width="14.7109375" style="68" customWidth="1"/>
    <col min="6115" max="6115" width="9.140625" style="68"/>
    <col min="6116" max="6116" width="24" style="68" customWidth="1"/>
    <col min="6117" max="6363" width="9.140625" style="68"/>
    <col min="6364" max="6364" width="7" style="68" customWidth="1"/>
    <col min="6365" max="6365" width="15" style="68" customWidth="1"/>
    <col min="6366" max="6366" width="41.7109375" style="68" customWidth="1"/>
    <col min="6367" max="6367" width="9.85546875" style="68" customWidth="1"/>
    <col min="6368" max="6368" width="10.42578125" style="68" customWidth="1"/>
    <col min="6369" max="6369" width="12.7109375" style="68" customWidth="1"/>
    <col min="6370" max="6370" width="14.7109375" style="68" customWidth="1"/>
    <col min="6371" max="6371" width="9.140625" style="68"/>
    <col min="6372" max="6372" width="24" style="68" customWidth="1"/>
    <col min="6373" max="6619" width="9.140625" style="68"/>
    <col min="6620" max="6620" width="7" style="68" customWidth="1"/>
    <col min="6621" max="6621" width="15" style="68" customWidth="1"/>
    <col min="6622" max="6622" width="41.7109375" style="68" customWidth="1"/>
    <col min="6623" max="6623" width="9.85546875" style="68" customWidth="1"/>
    <col min="6624" max="6624" width="10.42578125" style="68" customWidth="1"/>
    <col min="6625" max="6625" width="12.7109375" style="68" customWidth="1"/>
    <col min="6626" max="6626" width="14.7109375" style="68" customWidth="1"/>
    <col min="6627" max="6627" width="9.140625" style="68"/>
    <col min="6628" max="6628" width="24" style="68" customWidth="1"/>
    <col min="6629" max="6875" width="9.140625" style="68"/>
    <col min="6876" max="6876" width="7" style="68" customWidth="1"/>
    <col min="6877" max="6877" width="15" style="68" customWidth="1"/>
    <col min="6878" max="6878" width="41.7109375" style="68" customWidth="1"/>
    <col min="6879" max="6879" width="9.85546875" style="68" customWidth="1"/>
    <col min="6880" max="6880" width="10.42578125" style="68" customWidth="1"/>
    <col min="6881" max="6881" width="12.7109375" style="68" customWidth="1"/>
    <col min="6882" max="6882" width="14.7109375" style="68" customWidth="1"/>
    <col min="6883" max="6883" width="9.140625" style="68"/>
    <col min="6884" max="6884" width="24" style="68" customWidth="1"/>
    <col min="6885" max="7131" width="9.140625" style="68"/>
    <col min="7132" max="7132" width="7" style="68" customWidth="1"/>
    <col min="7133" max="7133" width="15" style="68" customWidth="1"/>
    <col min="7134" max="7134" width="41.7109375" style="68" customWidth="1"/>
    <col min="7135" max="7135" width="9.85546875" style="68" customWidth="1"/>
    <col min="7136" max="7136" width="10.42578125" style="68" customWidth="1"/>
    <col min="7137" max="7137" width="12.7109375" style="68" customWidth="1"/>
    <col min="7138" max="7138" width="14.7109375" style="68" customWidth="1"/>
    <col min="7139" max="7139" width="9.140625" style="68"/>
    <col min="7140" max="7140" width="24" style="68" customWidth="1"/>
    <col min="7141" max="7387" width="9.140625" style="68"/>
    <col min="7388" max="7388" width="7" style="68" customWidth="1"/>
    <col min="7389" max="7389" width="15" style="68" customWidth="1"/>
    <col min="7390" max="7390" width="41.7109375" style="68" customWidth="1"/>
    <col min="7391" max="7391" width="9.85546875" style="68" customWidth="1"/>
    <col min="7392" max="7392" width="10.42578125" style="68" customWidth="1"/>
    <col min="7393" max="7393" width="12.7109375" style="68" customWidth="1"/>
    <col min="7394" max="7394" width="14.7109375" style="68" customWidth="1"/>
    <col min="7395" max="7395" width="9.140625" style="68"/>
    <col min="7396" max="7396" width="24" style="68" customWidth="1"/>
    <col min="7397" max="7643" width="9.140625" style="68"/>
    <col min="7644" max="7644" width="7" style="68" customWidth="1"/>
    <col min="7645" max="7645" width="15" style="68" customWidth="1"/>
    <col min="7646" max="7646" width="41.7109375" style="68" customWidth="1"/>
    <col min="7647" max="7647" width="9.85546875" style="68" customWidth="1"/>
    <col min="7648" max="7648" width="10.42578125" style="68" customWidth="1"/>
    <col min="7649" max="7649" width="12.7109375" style="68" customWidth="1"/>
    <col min="7650" max="7650" width="14.7109375" style="68" customWidth="1"/>
    <col min="7651" max="7651" width="9.140625" style="68"/>
    <col min="7652" max="7652" width="24" style="68" customWidth="1"/>
    <col min="7653" max="7899" width="9.140625" style="68"/>
    <col min="7900" max="7900" width="7" style="68" customWidth="1"/>
    <col min="7901" max="7901" width="15" style="68" customWidth="1"/>
    <col min="7902" max="7902" width="41.7109375" style="68" customWidth="1"/>
    <col min="7903" max="7903" width="9.85546875" style="68" customWidth="1"/>
    <col min="7904" max="7904" width="10.42578125" style="68" customWidth="1"/>
    <col min="7905" max="7905" width="12.7109375" style="68" customWidth="1"/>
    <col min="7906" max="7906" width="14.7109375" style="68" customWidth="1"/>
    <col min="7907" max="7907" width="9.140625" style="68"/>
    <col min="7908" max="7908" width="24" style="68" customWidth="1"/>
    <col min="7909" max="8155" width="9.140625" style="68"/>
    <col min="8156" max="8156" width="7" style="68" customWidth="1"/>
    <col min="8157" max="8157" width="15" style="68" customWidth="1"/>
    <col min="8158" max="8158" width="41.7109375" style="68" customWidth="1"/>
    <col min="8159" max="8159" width="9.85546875" style="68" customWidth="1"/>
    <col min="8160" max="8160" width="10.42578125" style="68" customWidth="1"/>
    <col min="8161" max="8161" width="12.7109375" style="68" customWidth="1"/>
    <col min="8162" max="8162" width="14.7109375" style="68" customWidth="1"/>
    <col min="8163" max="8163" width="9.140625" style="68"/>
    <col min="8164" max="8164" width="24" style="68" customWidth="1"/>
    <col min="8165" max="8411" width="9.140625" style="68"/>
    <col min="8412" max="8412" width="7" style="68" customWidth="1"/>
    <col min="8413" max="8413" width="15" style="68" customWidth="1"/>
    <col min="8414" max="8414" width="41.7109375" style="68" customWidth="1"/>
    <col min="8415" max="8415" width="9.85546875" style="68" customWidth="1"/>
    <col min="8416" max="8416" width="10.42578125" style="68" customWidth="1"/>
    <col min="8417" max="8417" width="12.7109375" style="68" customWidth="1"/>
    <col min="8418" max="8418" width="14.7109375" style="68" customWidth="1"/>
    <col min="8419" max="8419" width="9.140625" style="68"/>
    <col min="8420" max="8420" width="24" style="68" customWidth="1"/>
    <col min="8421" max="8667" width="9.140625" style="68"/>
    <col min="8668" max="8668" width="7" style="68" customWidth="1"/>
    <col min="8669" max="8669" width="15" style="68" customWidth="1"/>
    <col min="8670" max="8670" width="41.7109375" style="68" customWidth="1"/>
    <col min="8671" max="8671" width="9.85546875" style="68" customWidth="1"/>
    <col min="8672" max="8672" width="10.42578125" style="68" customWidth="1"/>
    <col min="8673" max="8673" width="12.7109375" style="68" customWidth="1"/>
    <col min="8674" max="8674" width="14.7109375" style="68" customWidth="1"/>
    <col min="8675" max="8675" width="9.140625" style="68"/>
    <col min="8676" max="8676" width="24" style="68" customWidth="1"/>
    <col min="8677" max="8923" width="9.140625" style="68"/>
    <col min="8924" max="8924" width="7" style="68" customWidth="1"/>
    <col min="8925" max="8925" width="15" style="68" customWidth="1"/>
    <col min="8926" max="8926" width="41.7109375" style="68" customWidth="1"/>
    <col min="8927" max="8927" width="9.85546875" style="68" customWidth="1"/>
    <col min="8928" max="8928" width="10.42578125" style="68" customWidth="1"/>
    <col min="8929" max="8929" width="12.7109375" style="68" customWidth="1"/>
    <col min="8930" max="8930" width="14.7109375" style="68" customWidth="1"/>
    <col min="8931" max="8931" width="9.140625" style="68"/>
    <col min="8932" max="8932" width="24" style="68" customWidth="1"/>
    <col min="8933" max="9179" width="9.140625" style="68"/>
    <col min="9180" max="9180" width="7" style="68" customWidth="1"/>
    <col min="9181" max="9181" width="15" style="68" customWidth="1"/>
    <col min="9182" max="9182" width="41.7109375" style="68" customWidth="1"/>
    <col min="9183" max="9183" width="9.85546875" style="68" customWidth="1"/>
    <col min="9184" max="9184" width="10.42578125" style="68" customWidth="1"/>
    <col min="9185" max="9185" width="12.7109375" style="68" customWidth="1"/>
    <col min="9186" max="9186" width="14.7109375" style="68" customWidth="1"/>
    <col min="9187" max="9187" width="9.140625" style="68"/>
    <col min="9188" max="9188" width="24" style="68" customWidth="1"/>
    <col min="9189" max="9435" width="9.140625" style="68"/>
    <col min="9436" max="9436" width="7" style="68" customWidth="1"/>
    <col min="9437" max="9437" width="15" style="68" customWidth="1"/>
    <col min="9438" max="9438" width="41.7109375" style="68" customWidth="1"/>
    <col min="9439" max="9439" width="9.85546875" style="68" customWidth="1"/>
    <col min="9440" max="9440" width="10.42578125" style="68" customWidth="1"/>
    <col min="9441" max="9441" width="12.7109375" style="68" customWidth="1"/>
    <col min="9442" max="9442" width="14.7109375" style="68" customWidth="1"/>
    <col min="9443" max="9443" width="9.140625" style="68"/>
    <col min="9444" max="9444" width="24" style="68" customWidth="1"/>
    <col min="9445" max="9691" width="9.140625" style="68"/>
    <col min="9692" max="9692" width="7" style="68" customWidth="1"/>
    <col min="9693" max="9693" width="15" style="68" customWidth="1"/>
    <col min="9694" max="9694" width="41.7109375" style="68" customWidth="1"/>
    <col min="9695" max="9695" width="9.85546875" style="68" customWidth="1"/>
    <col min="9696" max="9696" width="10.42578125" style="68" customWidth="1"/>
    <col min="9697" max="9697" width="12.7109375" style="68" customWidth="1"/>
    <col min="9698" max="9698" width="14.7109375" style="68" customWidth="1"/>
    <col min="9699" max="9699" width="9.140625" style="68"/>
    <col min="9700" max="9700" width="24" style="68" customWidth="1"/>
    <col min="9701" max="9947" width="9.140625" style="68"/>
    <col min="9948" max="9948" width="7" style="68" customWidth="1"/>
    <col min="9949" max="9949" width="15" style="68" customWidth="1"/>
    <col min="9950" max="9950" width="41.7109375" style="68" customWidth="1"/>
    <col min="9951" max="9951" width="9.85546875" style="68" customWidth="1"/>
    <col min="9952" max="9952" width="10.42578125" style="68" customWidth="1"/>
    <col min="9953" max="9953" width="12.7109375" style="68" customWidth="1"/>
    <col min="9954" max="9954" width="14.7109375" style="68" customWidth="1"/>
    <col min="9955" max="9955" width="9.140625" style="68"/>
    <col min="9956" max="9956" width="24" style="68" customWidth="1"/>
    <col min="9957" max="10203" width="9.140625" style="68"/>
    <col min="10204" max="10204" width="7" style="68" customWidth="1"/>
    <col min="10205" max="10205" width="15" style="68" customWidth="1"/>
    <col min="10206" max="10206" width="41.7109375" style="68" customWidth="1"/>
    <col min="10207" max="10207" width="9.85546875" style="68" customWidth="1"/>
    <col min="10208" max="10208" width="10.42578125" style="68" customWidth="1"/>
    <col min="10209" max="10209" width="12.7109375" style="68" customWidth="1"/>
    <col min="10210" max="10210" width="14.7109375" style="68" customWidth="1"/>
    <col min="10211" max="10211" width="9.140625" style="68"/>
    <col min="10212" max="10212" width="24" style="68" customWidth="1"/>
    <col min="10213" max="10459" width="9.140625" style="68"/>
    <col min="10460" max="10460" width="7" style="68" customWidth="1"/>
    <col min="10461" max="10461" width="15" style="68" customWidth="1"/>
    <col min="10462" max="10462" width="41.7109375" style="68" customWidth="1"/>
    <col min="10463" max="10463" width="9.85546875" style="68" customWidth="1"/>
    <col min="10464" max="10464" width="10.42578125" style="68" customWidth="1"/>
    <col min="10465" max="10465" width="12.7109375" style="68" customWidth="1"/>
    <col min="10466" max="10466" width="14.7109375" style="68" customWidth="1"/>
    <col min="10467" max="10467" width="9.140625" style="68"/>
    <col min="10468" max="10468" width="24" style="68" customWidth="1"/>
    <col min="10469" max="10715" width="9.140625" style="68"/>
    <col min="10716" max="10716" width="7" style="68" customWidth="1"/>
    <col min="10717" max="10717" width="15" style="68" customWidth="1"/>
    <col min="10718" max="10718" width="41.7109375" style="68" customWidth="1"/>
    <col min="10719" max="10719" width="9.85546875" style="68" customWidth="1"/>
    <col min="10720" max="10720" width="10.42578125" style="68" customWidth="1"/>
    <col min="10721" max="10721" width="12.7109375" style="68" customWidth="1"/>
    <col min="10722" max="10722" width="14.7109375" style="68" customWidth="1"/>
    <col min="10723" max="10723" width="9.140625" style="68"/>
    <col min="10724" max="10724" width="24" style="68" customWidth="1"/>
    <col min="10725" max="10971" width="9.140625" style="68"/>
    <col min="10972" max="10972" width="7" style="68" customWidth="1"/>
    <col min="10973" max="10973" width="15" style="68" customWidth="1"/>
    <col min="10974" max="10974" width="41.7109375" style="68" customWidth="1"/>
    <col min="10975" max="10975" width="9.85546875" style="68" customWidth="1"/>
    <col min="10976" max="10976" width="10.42578125" style="68" customWidth="1"/>
    <col min="10977" max="10977" width="12.7109375" style="68" customWidth="1"/>
    <col min="10978" max="10978" width="14.7109375" style="68" customWidth="1"/>
    <col min="10979" max="10979" width="9.140625" style="68"/>
    <col min="10980" max="10980" width="24" style="68" customWidth="1"/>
    <col min="10981" max="11227" width="9.140625" style="68"/>
    <col min="11228" max="11228" width="7" style="68" customWidth="1"/>
    <col min="11229" max="11229" width="15" style="68" customWidth="1"/>
    <col min="11230" max="11230" width="41.7109375" style="68" customWidth="1"/>
    <col min="11231" max="11231" width="9.85546875" style="68" customWidth="1"/>
    <col min="11232" max="11232" width="10.42578125" style="68" customWidth="1"/>
    <col min="11233" max="11233" width="12.7109375" style="68" customWidth="1"/>
    <col min="11234" max="11234" width="14.7109375" style="68" customWidth="1"/>
    <col min="11235" max="11235" width="9.140625" style="68"/>
    <col min="11236" max="11236" width="24" style="68" customWidth="1"/>
    <col min="11237" max="11483" width="9.140625" style="68"/>
    <col min="11484" max="11484" width="7" style="68" customWidth="1"/>
    <col min="11485" max="11485" width="15" style="68" customWidth="1"/>
    <col min="11486" max="11486" width="41.7109375" style="68" customWidth="1"/>
    <col min="11487" max="11487" width="9.85546875" style="68" customWidth="1"/>
    <col min="11488" max="11488" width="10.42578125" style="68" customWidth="1"/>
    <col min="11489" max="11489" width="12.7109375" style="68" customWidth="1"/>
    <col min="11490" max="11490" width="14.7109375" style="68" customWidth="1"/>
    <col min="11491" max="11491" width="9.140625" style="68"/>
    <col min="11492" max="11492" width="24" style="68" customWidth="1"/>
    <col min="11493" max="11739" width="9.140625" style="68"/>
    <col min="11740" max="11740" width="7" style="68" customWidth="1"/>
    <col min="11741" max="11741" width="15" style="68" customWidth="1"/>
    <col min="11742" max="11742" width="41.7109375" style="68" customWidth="1"/>
    <col min="11743" max="11743" width="9.85546875" style="68" customWidth="1"/>
    <col min="11744" max="11744" width="10.42578125" style="68" customWidth="1"/>
    <col min="11745" max="11745" width="12.7109375" style="68" customWidth="1"/>
    <col min="11746" max="11746" width="14.7109375" style="68" customWidth="1"/>
    <col min="11747" max="11747" width="9.140625" style="68"/>
    <col min="11748" max="11748" width="24" style="68" customWidth="1"/>
    <col min="11749" max="11995" width="9.140625" style="68"/>
    <col min="11996" max="11996" width="7" style="68" customWidth="1"/>
    <col min="11997" max="11997" width="15" style="68" customWidth="1"/>
    <col min="11998" max="11998" width="41.7109375" style="68" customWidth="1"/>
    <col min="11999" max="11999" width="9.85546875" style="68" customWidth="1"/>
    <col min="12000" max="12000" width="10.42578125" style="68" customWidth="1"/>
    <col min="12001" max="12001" width="12.7109375" style="68" customWidth="1"/>
    <col min="12002" max="12002" width="14.7109375" style="68" customWidth="1"/>
    <col min="12003" max="12003" width="9.140625" style="68"/>
    <col min="12004" max="12004" width="24" style="68" customWidth="1"/>
    <col min="12005" max="12251" width="9.140625" style="68"/>
    <col min="12252" max="12252" width="7" style="68" customWidth="1"/>
    <col min="12253" max="12253" width="15" style="68" customWidth="1"/>
    <col min="12254" max="12254" width="41.7109375" style="68" customWidth="1"/>
    <col min="12255" max="12255" width="9.85546875" style="68" customWidth="1"/>
    <col min="12256" max="12256" width="10.42578125" style="68" customWidth="1"/>
    <col min="12257" max="12257" width="12.7109375" style="68" customWidth="1"/>
    <col min="12258" max="12258" width="14.7109375" style="68" customWidth="1"/>
    <col min="12259" max="12259" width="9.140625" style="68"/>
    <col min="12260" max="12260" width="24" style="68" customWidth="1"/>
    <col min="12261" max="12507" width="9.140625" style="68"/>
    <col min="12508" max="12508" width="7" style="68" customWidth="1"/>
    <col min="12509" max="12509" width="15" style="68" customWidth="1"/>
    <col min="12510" max="12510" width="41.7109375" style="68" customWidth="1"/>
    <col min="12511" max="12511" width="9.85546875" style="68" customWidth="1"/>
    <col min="12512" max="12512" width="10.42578125" style="68" customWidth="1"/>
    <col min="12513" max="12513" width="12.7109375" style="68" customWidth="1"/>
    <col min="12514" max="12514" width="14.7109375" style="68" customWidth="1"/>
    <col min="12515" max="12515" width="9.140625" style="68"/>
    <col min="12516" max="12516" width="24" style="68" customWidth="1"/>
    <col min="12517" max="12763" width="9.140625" style="68"/>
    <col min="12764" max="12764" width="7" style="68" customWidth="1"/>
    <col min="12765" max="12765" width="15" style="68" customWidth="1"/>
    <col min="12766" max="12766" width="41.7109375" style="68" customWidth="1"/>
    <col min="12767" max="12767" width="9.85546875" style="68" customWidth="1"/>
    <col min="12768" max="12768" width="10.42578125" style="68" customWidth="1"/>
    <col min="12769" max="12769" width="12.7109375" style="68" customWidth="1"/>
    <col min="12770" max="12770" width="14.7109375" style="68" customWidth="1"/>
    <col min="12771" max="12771" width="9.140625" style="68"/>
    <col min="12772" max="12772" width="24" style="68" customWidth="1"/>
    <col min="12773" max="13019" width="9.140625" style="68"/>
    <col min="13020" max="13020" width="7" style="68" customWidth="1"/>
    <col min="13021" max="13021" width="15" style="68" customWidth="1"/>
    <col min="13022" max="13022" width="41.7109375" style="68" customWidth="1"/>
    <col min="13023" max="13023" width="9.85546875" style="68" customWidth="1"/>
    <col min="13024" max="13024" width="10.42578125" style="68" customWidth="1"/>
    <col min="13025" max="13025" width="12.7109375" style="68" customWidth="1"/>
    <col min="13026" max="13026" width="14.7109375" style="68" customWidth="1"/>
    <col min="13027" max="13027" width="9.140625" style="68"/>
    <col min="13028" max="13028" width="24" style="68" customWidth="1"/>
    <col min="13029" max="13275" width="9.140625" style="68"/>
    <col min="13276" max="13276" width="7" style="68" customWidth="1"/>
    <col min="13277" max="13277" width="15" style="68" customWidth="1"/>
    <col min="13278" max="13278" width="41.7109375" style="68" customWidth="1"/>
    <col min="13279" max="13279" width="9.85546875" style="68" customWidth="1"/>
    <col min="13280" max="13280" width="10.42578125" style="68" customWidth="1"/>
    <col min="13281" max="13281" width="12.7109375" style="68" customWidth="1"/>
    <col min="13282" max="13282" width="14.7109375" style="68" customWidth="1"/>
    <col min="13283" max="13283" width="9.140625" style="68"/>
    <col min="13284" max="13284" width="24" style="68" customWidth="1"/>
    <col min="13285" max="13531" width="9.140625" style="68"/>
    <col min="13532" max="13532" width="7" style="68" customWidth="1"/>
    <col min="13533" max="13533" width="15" style="68" customWidth="1"/>
    <col min="13534" max="13534" width="41.7109375" style="68" customWidth="1"/>
    <col min="13535" max="13535" width="9.85546875" style="68" customWidth="1"/>
    <col min="13536" max="13536" width="10.42578125" style="68" customWidth="1"/>
    <col min="13537" max="13537" width="12.7109375" style="68" customWidth="1"/>
    <col min="13538" max="13538" width="14.7109375" style="68" customWidth="1"/>
    <col min="13539" max="13539" width="9.140625" style="68"/>
    <col min="13540" max="13540" width="24" style="68" customWidth="1"/>
    <col min="13541" max="13787" width="9.140625" style="68"/>
    <col min="13788" max="13788" width="7" style="68" customWidth="1"/>
    <col min="13789" max="13789" width="15" style="68" customWidth="1"/>
    <col min="13790" max="13790" width="41.7109375" style="68" customWidth="1"/>
    <col min="13791" max="13791" width="9.85546875" style="68" customWidth="1"/>
    <col min="13792" max="13792" width="10.42578125" style="68" customWidth="1"/>
    <col min="13793" max="13793" width="12.7109375" style="68" customWidth="1"/>
    <col min="13794" max="13794" width="14.7109375" style="68" customWidth="1"/>
    <col min="13795" max="13795" width="9.140625" style="68"/>
    <col min="13796" max="13796" width="24" style="68" customWidth="1"/>
    <col min="13797" max="14043" width="9.140625" style="68"/>
    <col min="14044" max="14044" width="7" style="68" customWidth="1"/>
    <col min="14045" max="14045" width="15" style="68" customWidth="1"/>
    <col min="14046" max="14046" width="41.7109375" style="68" customWidth="1"/>
    <col min="14047" max="14047" width="9.85546875" style="68" customWidth="1"/>
    <col min="14048" max="14048" width="10.42578125" style="68" customWidth="1"/>
    <col min="14049" max="14049" width="12.7109375" style="68" customWidth="1"/>
    <col min="14050" max="14050" width="14.7109375" style="68" customWidth="1"/>
    <col min="14051" max="14051" width="9.140625" style="68"/>
    <col min="14052" max="14052" width="24" style="68" customWidth="1"/>
    <col min="14053" max="14299" width="9.140625" style="68"/>
    <col min="14300" max="14300" width="7" style="68" customWidth="1"/>
    <col min="14301" max="14301" width="15" style="68" customWidth="1"/>
    <col min="14302" max="14302" width="41.7109375" style="68" customWidth="1"/>
    <col min="14303" max="14303" width="9.85546875" style="68" customWidth="1"/>
    <col min="14304" max="14304" width="10.42578125" style="68" customWidth="1"/>
    <col min="14305" max="14305" width="12.7109375" style="68" customWidth="1"/>
    <col min="14306" max="14306" width="14.7109375" style="68" customWidth="1"/>
    <col min="14307" max="14307" width="9.140625" style="68"/>
    <col min="14308" max="14308" width="24" style="68" customWidth="1"/>
    <col min="14309" max="14555" width="9.140625" style="68"/>
    <col min="14556" max="14556" width="7" style="68" customWidth="1"/>
    <col min="14557" max="14557" width="15" style="68" customWidth="1"/>
    <col min="14558" max="14558" width="41.7109375" style="68" customWidth="1"/>
    <col min="14559" max="14559" width="9.85546875" style="68" customWidth="1"/>
    <col min="14560" max="14560" width="10.42578125" style="68" customWidth="1"/>
    <col min="14561" max="14561" width="12.7109375" style="68" customWidth="1"/>
    <col min="14562" max="14562" width="14.7109375" style="68" customWidth="1"/>
    <col min="14563" max="14563" width="9.140625" style="68"/>
    <col min="14564" max="14564" width="24" style="68" customWidth="1"/>
    <col min="14565" max="14811" width="9.140625" style="68"/>
    <col min="14812" max="14812" width="7" style="68" customWidth="1"/>
    <col min="14813" max="14813" width="15" style="68" customWidth="1"/>
    <col min="14814" max="14814" width="41.7109375" style="68" customWidth="1"/>
    <col min="14815" max="14815" width="9.85546875" style="68" customWidth="1"/>
    <col min="14816" max="14816" width="10.42578125" style="68" customWidth="1"/>
    <col min="14817" max="14817" width="12.7109375" style="68" customWidth="1"/>
    <col min="14818" max="14818" width="14.7109375" style="68" customWidth="1"/>
    <col min="14819" max="14819" width="9.140625" style="68"/>
    <col min="14820" max="14820" width="24" style="68" customWidth="1"/>
    <col min="14821" max="15067" width="9.140625" style="68"/>
    <col min="15068" max="15068" width="7" style="68" customWidth="1"/>
    <col min="15069" max="15069" width="15" style="68" customWidth="1"/>
    <col min="15070" max="15070" width="41.7109375" style="68" customWidth="1"/>
    <col min="15071" max="15071" width="9.85546875" style="68" customWidth="1"/>
    <col min="15072" max="15072" width="10.42578125" style="68" customWidth="1"/>
    <col min="15073" max="15073" width="12.7109375" style="68" customWidth="1"/>
    <col min="15074" max="15074" width="14.7109375" style="68" customWidth="1"/>
    <col min="15075" max="15075" width="9.140625" style="68"/>
    <col min="15076" max="15076" width="24" style="68" customWidth="1"/>
    <col min="15077" max="15323" width="9.140625" style="68"/>
    <col min="15324" max="15324" width="7" style="68" customWidth="1"/>
    <col min="15325" max="15325" width="15" style="68" customWidth="1"/>
    <col min="15326" max="15326" width="41.7109375" style="68" customWidth="1"/>
    <col min="15327" max="15327" width="9.85546875" style="68" customWidth="1"/>
    <col min="15328" max="15328" width="10.42578125" style="68" customWidth="1"/>
    <col min="15329" max="15329" width="12.7109375" style="68" customWidth="1"/>
    <col min="15330" max="15330" width="14.7109375" style="68" customWidth="1"/>
    <col min="15331" max="15331" width="9.140625" style="68"/>
    <col min="15332" max="15332" width="24" style="68" customWidth="1"/>
    <col min="15333" max="15579" width="9.140625" style="68"/>
    <col min="15580" max="15580" width="7" style="68" customWidth="1"/>
    <col min="15581" max="15581" width="15" style="68" customWidth="1"/>
    <col min="15582" max="15582" width="41.7109375" style="68" customWidth="1"/>
    <col min="15583" max="15583" width="9.85546875" style="68" customWidth="1"/>
    <col min="15584" max="15584" width="10.42578125" style="68" customWidth="1"/>
    <col min="15585" max="15585" width="12.7109375" style="68" customWidth="1"/>
    <col min="15586" max="15586" width="14.7109375" style="68" customWidth="1"/>
    <col min="15587" max="15587" width="9.140625" style="68"/>
    <col min="15588" max="15588" width="24" style="68" customWidth="1"/>
    <col min="15589" max="15835" width="9.140625" style="68"/>
    <col min="15836" max="15836" width="7" style="68" customWidth="1"/>
    <col min="15837" max="15837" width="15" style="68" customWidth="1"/>
    <col min="15838" max="15838" width="41.7109375" style="68" customWidth="1"/>
    <col min="15839" max="15839" width="9.85546875" style="68" customWidth="1"/>
    <col min="15840" max="15840" width="10.42578125" style="68" customWidth="1"/>
    <col min="15841" max="15841" width="12.7109375" style="68" customWidth="1"/>
    <col min="15842" max="15842" width="14.7109375" style="68" customWidth="1"/>
    <col min="15843" max="15843" width="9.140625" style="68"/>
    <col min="15844" max="15844" width="24" style="68" customWidth="1"/>
    <col min="15845" max="16091" width="9.140625" style="68"/>
    <col min="16092" max="16092" width="7" style="68" customWidth="1"/>
    <col min="16093" max="16093" width="15" style="68" customWidth="1"/>
    <col min="16094" max="16094" width="41.7109375" style="68" customWidth="1"/>
    <col min="16095" max="16095" width="9.85546875" style="68" customWidth="1"/>
    <col min="16096" max="16096" width="10.42578125" style="68" customWidth="1"/>
    <col min="16097" max="16097" width="12.7109375" style="68" customWidth="1"/>
    <col min="16098" max="16098" width="14.7109375" style="68" customWidth="1"/>
    <col min="16099" max="16099" width="9.140625" style="68"/>
    <col min="16100" max="16100" width="24" style="68" customWidth="1"/>
    <col min="16101" max="16384" width="9.140625" style="68"/>
  </cols>
  <sheetData>
    <row r="1" spans="1:5" ht="23.25" customHeight="1">
      <c r="A1" s="131" t="s">
        <v>631</v>
      </c>
      <c r="B1" s="131"/>
      <c r="C1" s="131"/>
      <c r="D1" s="131"/>
      <c r="E1" s="131"/>
    </row>
    <row r="2" spans="1:5" ht="66.75" customHeight="1">
      <c r="A2" s="133" t="s">
        <v>583</v>
      </c>
      <c r="B2" s="134"/>
      <c r="C2" s="134"/>
      <c r="D2" s="134"/>
      <c r="E2" s="134"/>
    </row>
    <row r="3" spans="1:5" ht="33" customHeight="1">
      <c r="A3" s="110" t="s">
        <v>598</v>
      </c>
      <c r="B3" s="132" t="s">
        <v>137</v>
      </c>
      <c r="C3" s="132"/>
      <c r="D3" s="132"/>
      <c r="E3" s="132"/>
    </row>
    <row r="4" spans="1:5" ht="15" customHeight="1">
      <c r="A4" s="131" t="s">
        <v>0</v>
      </c>
      <c r="B4" s="131" t="s">
        <v>1</v>
      </c>
      <c r="C4" s="135" t="s">
        <v>2</v>
      </c>
      <c r="D4" s="131" t="s">
        <v>3</v>
      </c>
      <c r="E4" s="131"/>
    </row>
    <row r="5" spans="1:5" ht="27" customHeight="1">
      <c r="A5" s="131"/>
      <c r="B5" s="131"/>
      <c r="C5" s="135"/>
      <c r="D5" s="127" t="s">
        <v>4</v>
      </c>
      <c r="E5" s="52" t="s">
        <v>5</v>
      </c>
    </row>
    <row r="6" spans="1:5" ht="30" customHeight="1">
      <c r="A6" s="127"/>
      <c r="B6" s="127" t="s">
        <v>582</v>
      </c>
      <c r="C6" s="53" t="s">
        <v>137</v>
      </c>
      <c r="D6" s="54" t="s">
        <v>8</v>
      </c>
      <c r="E6" s="55" t="s">
        <v>8</v>
      </c>
    </row>
    <row r="7" spans="1:5" ht="38.25">
      <c r="A7" s="21">
        <f>A6+1</f>
        <v>1</v>
      </c>
      <c r="B7" s="21"/>
      <c r="C7" s="22" t="s">
        <v>573</v>
      </c>
      <c r="D7" s="23" t="s">
        <v>325</v>
      </c>
      <c r="E7" s="23">
        <v>1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view="pageBreakPreview" topLeftCell="A76" zoomScaleNormal="100" zoomScaleSheetLayoutView="100" workbookViewId="0">
      <selection activeCell="E82" sqref="E8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4" customHeight="1">
      <c r="A1" s="131" t="s">
        <v>631</v>
      </c>
      <c r="B1" s="131"/>
      <c r="C1" s="131"/>
      <c r="D1" s="131"/>
      <c r="E1" s="131"/>
    </row>
    <row r="2" spans="1:5" ht="67.5" customHeight="1">
      <c r="A2" s="133" t="s">
        <v>583</v>
      </c>
      <c r="B2" s="137"/>
      <c r="C2" s="137"/>
      <c r="D2" s="137"/>
      <c r="E2" s="137"/>
    </row>
    <row r="3" spans="1:5" ht="30" customHeight="1">
      <c r="A3" s="110" t="s">
        <v>599</v>
      </c>
      <c r="B3" s="136" t="s">
        <v>138</v>
      </c>
      <c r="C3" s="136"/>
      <c r="D3" s="136"/>
      <c r="E3" s="136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24.75" customHeight="1">
      <c r="A5" s="138"/>
      <c r="B5" s="138"/>
      <c r="C5" s="139"/>
      <c r="D5" s="128" t="s">
        <v>4</v>
      </c>
      <c r="E5" s="71" t="s">
        <v>5</v>
      </c>
    </row>
    <row r="6" spans="1:5" ht="30" customHeight="1">
      <c r="A6" s="96">
        <v>1</v>
      </c>
      <c r="B6" s="96" t="s">
        <v>319</v>
      </c>
      <c r="C6" s="97" t="s">
        <v>7</v>
      </c>
      <c r="D6" s="96" t="s">
        <v>8</v>
      </c>
      <c r="E6" s="98" t="s">
        <v>8</v>
      </c>
    </row>
    <row r="7" spans="1:5" ht="48" customHeight="1">
      <c r="A7" s="35">
        <f t="shared" ref="A7:A46" si="0">A6+1</f>
        <v>2</v>
      </c>
      <c r="B7" s="10" t="s">
        <v>159</v>
      </c>
      <c r="C7" s="8" t="s">
        <v>593</v>
      </c>
      <c r="D7" s="10" t="s">
        <v>160</v>
      </c>
      <c r="E7" s="126">
        <v>1.64</v>
      </c>
    </row>
    <row r="8" spans="1:5" ht="38.25" customHeight="1">
      <c r="A8" s="35">
        <f t="shared" si="0"/>
        <v>3</v>
      </c>
      <c r="B8" s="10" t="s">
        <v>579</v>
      </c>
      <c r="C8" s="8" t="s">
        <v>161</v>
      </c>
      <c r="D8" s="10" t="s">
        <v>8</v>
      </c>
      <c r="E8" s="41" t="s">
        <v>8</v>
      </c>
    </row>
    <row r="9" spans="1:5" ht="30" customHeight="1">
      <c r="A9" s="35">
        <f t="shared" si="0"/>
        <v>4</v>
      </c>
      <c r="B9" s="9"/>
      <c r="C9" s="7" t="s">
        <v>318</v>
      </c>
      <c r="D9" s="10" t="s">
        <v>41</v>
      </c>
      <c r="E9" s="41">
        <v>80</v>
      </c>
    </row>
    <row r="10" spans="1:5" ht="30" customHeight="1">
      <c r="A10" s="35">
        <f t="shared" si="0"/>
        <v>5</v>
      </c>
      <c r="B10" s="9"/>
      <c r="C10" s="7" t="s">
        <v>375</v>
      </c>
      <c r="D10" s="10" t="s">
        <v>41</v>
      </c>
      <c r="E10" s="41">
        <v>20</v>
      </c>
    </row>
    <row r="11" spans="1:5" ht="30" customHeight="1">
      <c r="A11" s="35">
        <f t="shared" si="0"/>
        <v>6</v>
      </c>
      <c r="B11" s="9"/>
      <c r="C11" s="7" t="s">
        <v>591</v>
      </c>
      <c r="D11" s="10" t="s">
        <v>41</v>
      </c>
      <c r="E11" s="41">
        <v>18</v>
      </c>
    </row>
    <row r="12" spans="1:5" ht="30" customHeight="1">
      <c r="A12" s="35">
        <f t="shared" si="0"/>
        <v>7</v>
      </c>
      <c r="B12" s="9"/>
      <c r="C12" s="7" t="s">
        <v>374</v>
      </c>
      <c r="D12" s="10" t="s">
        <v>162</v>
      </c>
      <c r="E12" s="41">
        <v>3.7199999999999997E-2</v>
      </c>
    </row>
    <row r="13" spans="1:5" ht="30" customHeight="1">
      <c r="A13" s="35">
        <f t="shared" si="0"/>
        <v>8</v>
      </c>
      <c r="B13" s="9"/>
      <c r="C13" s="7" t="s">
        <v>317</v>
      </c>
      <c r="D13" s="10" t="s">
        <v>162</v>
      </c>
      <c r="E13" s="41">
        <v>7.3700000000000002E-2</v>
      </c>
    </row>
    <row r="14" spans="1:5" ht="30" customHeight="1">
      <c r="A14" s="35">
        <f t="shared" si="0"/>
        <v>9</v>
      </c>
      <c r="B14" s="9"/>
      <c r="C14" s="7" t="s">
        <v>316</v>
      </c>
      <c r="D14" s="10" t="s">
        <v>41</v>
      </c>
      <c r="E14" s="41">
        <v>21</v>
      </c>
    </row>
    <row r="15" spans="1:5" ht="30" customHeight="1">
      <c r="A15" s="35">
        <f t="shared" si="0"/>
        <v>10</v>
      </c>
      <c r="B15" s="10" t="s">
        <v>163</v>
      </c>
      <c r="C15" s="8" t="s">
        <v>164</v>
      </c>
      <c r="D15" s="10" t="s">
        <v>149</v>
      </c>
      <c r="E15" s="113">
        <v>4670</v>
      </c>
    </row>
    <row r="16" spans="1:5" ht="30" customHeight="1">
      <c r="A16" s="35">
        <f t="shared" si="0"/>
        <v>11</v>
      </c>
      <c r="B16" s="10" t="s">
        <v>165</v>
      </c>
      <c r="C16" s="8" t="s">
        <v>166</v>
      </c>
      <c r="D16" s="10" t="s">
        <v>8</v>
      </c>
      <c r="E16" s="41" t="s">
        <v>8</v>
      </c>
    </row>
    <row r="17" spans="1:5" ht="30" customHeight="1">
      <c r="A17" s="35">
        <f t="shared" si="0"/>
        <v>12</v>
      </c>
      <c r="B17" s="10"/>
      <c r="C17" s="8" t="s">
        <v>315</v>
      </c>
      <c r="D17" s="10" t="s">
        <v>24</v>
      </c>
      <c r="E17" s="41">
        <v>2770</v>
      </c>
    </row>
    <row r="18" spans="1:5" ht="30" customHeight="1">
      <c r="A18" s="35">
        <f t="shared" si="0"/>
        <v>13</v>
      </c>
      <c r="B18" s="10"/>
      <c r="C18" s="8" t="s">
        <v>314</v>
      </c>
      <c r="D18" s="10" t="s">
        <v>24</v>
      </c>
      <c r="E18" s="41">
        <v>1040</v>
      </c>
    </row>
    <row r="19" spans="1:5" ht="30" customHeight="1">
      <c r="A19" s="35">
        <f t="shared" si="0"/>
        <v>14</v>
      </c>
      <c r="B19" s="10"/>
      <c r="C19" s="8" t="s">
        <v>452</v>
      </c>
      <c r="D19" s="10" t="s">
        <v>24</v>
      </c>
      <c r="E19" s="41">
        <v>670</v>
      </c>
    </row>
    <row r="20" spans="1:5" ht="30" customHeight="1">
      <c r="A20" s="35">
        <f>A19+1</f>
        <v>15</v>
      </c>
      <c r="B20" s="10"/>
      <c r="C20" s="8" t="s">
        <v>373</v>
      </c>
      <c r="D20" s="10" t="s">
        <v>150</v>
      </c>
      <c r="E20" s="41">
        <v>6407</v>
      </c>
    </row>
    <row r="21" spans="1:5" ht="41.25" customHeight="1">
      <c r="A21" s="35">
        <f>A20+1</f>
        <v>16</v>
      </c>
      <c r="B21" s="10"/>
      <c r="C21" s="8" t="s">
        <v>580</v>
      </c>
      <c r="D21" s="10" t="s">
        <v>150</v>
      </c>
      <c r="E21" s="41">
        <v>3405</v>
      </c>
    </row>
    <row r="22" spans="1:5" ht="30" customHeight="1">
      <c r="A22" s="35">
        <f>A21+1</f>
        <v>17</v>
      </c>
      <c r="B22" s="10"/>
      <c r="C22" s="8" t="s">
        <v>313</v>
      </c>
      <c r="D22" s="10" t="s">
        <v>150</v>
      </c>
      <c r="E22" s="41">
        <v>217</v>
      </c>
    </row>
    <row r="23" spans="1:5" ht="30" customHeight="1">
      <c r="A23" s="35">
        <f>A22+1</f>
        <v>18</v>
      </c>
      <c r="B23" s="10"/>
      <c r="C23" s="8" t="s">
        <v>312</v>
      </c>
      <c r="D23" s="10" t="s">
        <v>150</v>
      </c>
      <c r="E23" s="41">
        <v>153</v>
      </c>
    </row>
    <row r="24" spans="1:5" ht="30" customHeight="1">
      <c r="A24" s="35">
        <f t="shared" si="0"/>
        <v>19</v>
      </c>
      <c r="B24" s="10"/>
      <c r="C24" s="13" t="s">
        <v>311</v>
      </c>
      <c r="D24" s="10" t="s">
        <v>11</v>
      </c>
      <c r="E24" s="47">
        <v>41</v>
      </c>
    </row>
    <row r="25" spans="1:5" ht="30" customHeight="1">
      <c r="A25" s="35">
        <f t="shared" si="0"/>
        <v>20</v>
      </c>
      <c r="B25" s="10"/>
      <c r="C25" s="99" t="s">
        <v>372</v>
      </c>
      <c r="D25" s="10" t="s">
        <v>24</v>
      </c>
      <c r="E25" s="47">
        <v>205</v>
      </c>
    </row>
    <row r="26" spans="1:5" ht="30" customHeight="1">
      <c r="A26" s="35">
        <f t="shared" si="0"/>
        <v>21</v>
      </c>
      <c r="B26" s="10"/>
      <c r="C26" s="8" t="s">
        <v>310</v>
      </c>
      <c r="D26" s="10" t="s">
        <v>150</v>
      </c>
      <c r="E26" s="113">
        <v>12134</v>
      </c>
    </row>
    <row r="27" spans="1:5" ht="30" customHeight="1">
      <c r="A27" s="35">
        <f t="shared" si="0"/>
        <v>22</v>
      </c>
      <c r="B27" s="10"/>
      <c r="C27" s="7" t="s">
        <v>371</v>
      </c>
      <c r="D27" s="10" t="s">
        <v>24</v>
      </c>
      <c r="E27" s="113">
        <v>5.4</v>
      </c>
    </row>
    <row r="28" spans="1:5" ht="30" customHeight="1">
      <c r="A28" s="35">
        <f t="shared" si="0"/>
        <v>23</v>
      </c>
      <c r="B28" s="10"/>
      <c r="C28" s="7" t="s">
        <v>370</v>
      </c>
      <c r="D28" s="10" t="s">
        <v>24</v>
      </c>
      <c r="E28" s="113">
        <v>10</v>
      </c>
    </row>
    <row r="29" spans="1:5" ht="30" customHeight="1">
      <c r="A29" s="35">
        <f t="shared" si="0"/>
        <v>24</v>
      </c>
      <c r="B29" s="10"/>
      <c r="C29" s="7" t="s">
        <v>369</v>
      </c>
      <c r="D29" s="10" t="s">
        <v>24</v>
      </c>
      <c r="E29" s="113">
        <v>3.5</v>
      </c>
    </row>
    <row r="30" spans="1:5" ht="30" customHeight="1">
      <c r="A30" s="35">
        <f t="shared" si="0"/>
        <v>25</v>
      </c>
      <c r="B30" s="10"/>
      <c r="C30" s="7" t="s">
        <v>368</v>
      </c>
      <c r="D30" s="10" t="s">
        <v>24</v>
      </c>
      <c r="E30" s="113">
        <v>4</v>
      </c>
    </row>
    <row r="31" spans="1:5" ht="30" customHeight="1">
      <c r="A31" s="35">
        <f t="shared" si="0"/>
        <v>26</v>
      </c>
      <c r="B31" s="10"/>
      <c r="C31" s="7" t="s">
        <v>367</v>
      </c>
      <c r="D31" s="10" t="s">
        <v>24</v>
      </c>
      <c r="E31" s="113">
        <v>6.5</v>
      </c>
    </row>
    <row r="32" spans="1:5" ht="30" customHeight="1">
      <c r="A32" s="35">
        <f t="shared" si="0"/>
        <v>27</v>
      </c>
      <c r="B32" s="10"/>
      <c r="C32" s="7" t="s">
        <v>309</v>
      </c>
      <c r="D32" s="10" t="s">
        <v>11</v>
      </c>
      <c r="E32" s="113">
        <v>2</v>
      </c>
    </row>
    <row r="33" spans="1:5" ht="30" customHeight="1">
      <c r="A33" s="35">
        <f t="shared" si="0"/>
        <v>28</v>
      </c>
      <c r="B33" s="10"/>
      <c r="C33" s="8" t="s">
        <v>308</v>
      </c>
      <c r="D33" s="10" t="s">
        <v>150</v>
      </c>
      <c r="E33" s="113">
        <f>E20+E23</f>
        <v>6560</v>
      </c>
    </row>
    <row r="34" spans="1:5" ht="30" customHeight="1">
      <c r="A34" s="35">
        <f t="shared" si="0"/>
        <v>29</v>
      </c>
      <c r="B34" s="9" t="s">
        <v>167</v>
      </c>
      <c r="C34" s="6" t="s">
        <v>168</v>
      </c>
      <c r="D34" s="9" t="s">
        <v>8</v>
      </c>
      <c r="E34" s="43" t="s">
        <v>8</v>
      </c>
    </row>
    <row r="35" spans="1:5" ht="30" customHeight="1">
      <c r="A35" s="35">
        <f t="shared" si="0"/>
        <v>30</v>
      </c>
      <c r="B35" s="10" t="s">
        <v>169</v>
      </c>
      <c r="C35" s="8" t="s">
        <v>170</v>
      </c>
      <c r="D35" s="10" t="s">
        <v>8</v>
      </c>
      <c r="E35" s="41" t="s">
        <v>8</v>
      </c>
    </row>
    <row r="36" spans="1:5" s="17" customFormat="1" ht="30" customHeight="1">
      <c r="A36" s="35">
        <f t="shared" si="0"/>
        <v>31</v>
      </c>
      <c r="B36" s="10"/>
      <c r="C36" s="7" t="s">
        <v>448</v>
      </c>
      <c r="D36" s="10" t="s">
        <v>149</v>
      </c>
      <c r="E36" s="41">
        <v>9598</v>
      </c>
    </row>
    <row r="37" spans="1:5" ht="30" customHeight="1">
      <c r="A37" s="35">
        <f t="shared" si="0"/>
        <v>32</v>
      </c>
      <c r="B37" s="10" t="s">
        <v>171</v>
      </c>
      <c r="C37" s="8" t="s">
        <v>172</v>
      </c>
      <c r="D37" s="10" t="s">
        <v>8</v>
      </c>
      <c r="E37" s="41" t="s">
        <v>8</v>
      </c>
    </row>
    <row r="38" spans="1:5" ht="30" customHeight="1">
      <c r="A38" s="35">
        <f t="shared" si="0"/>
        <v>33</v>
      </c>
      <c r="B38" s="10"/>
      <c r="C38" s="7" t="s">
        <v>453</v>
      </c>
      <c r="D38" s="10" t="s">
        <v>149</v>
      </c>
      <c r="E38" s="41">
        <v>3602.21</v>
      </c>
    </row>
    <row r="39" spans="1:5" s="18" customFormat="1" ht="30" customHeight="1">
      <c r="A39" s="35">
        <f t="shared" si="0"/>
        <v>34</v>
      </c>
      <c r="B39" s="9" t="s">
        <v>173</v>
      </c>
      <c r="C39" s="6" t="s">
        <v>174</v>
      </c>
      <c r="D39" s="9" t="s">
        <v>8</v>
      </c>
      <c r="E39" s="43" t="s">
        <v>8</v>
      </c>
    </row>
    <row r="40" spans="1:5" s="18" customFormat="1" ht="30" customHeight="1">
      <c r="A40" s="35">
        <f t="shared" si="0"/>
        <v>35</v>
      </c>
      <c r="B40" s="10" t="s">
        <v>175</v>
      </c>
      <c r="C40" s="8" t="s">
        <v>176</v>
      </c>
      <c r="D40" s="10" t="s">
        <v>150</v>
      </c>
      <c r="E40" s="41">
        <f>E54+E60+E61+E55+E56+E57+E58+E64</f>
        <v>27335</v>
      </c>
    </row>
    <row r="41" spans="1:5" s="18" customFormat="1" ht="30" customHeight="1">
      <c r="A41" s="35">
        <f t="shared" si="0"/>
        <v>36</v>
      </c>
      <c r="B41" s="10" t="s">
        <v>468</v>
      </c>
      <c r="C41" s="8" t="s">
        <v>454</v>
      </c>
      <c r="D41" s="10" t="s">
        <v>8</v>
      </c>
      <c r="E41" s="41" t="s">
        <v>8</v>
      </c>
    </row>
    <row r="42" spans="1:5" s="19" customFormat="1" ht="30" customHeight="1">
      <c r="A42" s="35">
        <f t="shared" si="0"/>
        <v>37</v>
      </c>
      <c r="B42" s="10"/>
      <c r="C42" s="7" t="s">
        <v>177</v>
      </c>
      <c r="D42" s="10" t="s">
        <v>150</v>
      </c>
      <c r="E42" s="41">
        <v>13000</v>
      </c>
    </row>
    <row r="43" spans="1:5" s="18" customFormat="1" ht="30" customHeight="1">
      <c r="A43" s="35">
        <f t="shared" si="0"/>
        <v>38</v>
      </c>
      <c r="B43" s="10"/>
      <c r="C43" s="7" t="s">
        <v>178</v>
      </c>
      <c r="D43" s="10" t="s">
        <v>150</v>
      </c>
      <c r="E43" s="41">
        <v>24250</v>
      </c>
    </row>
    <row r="44" spans="1:5" s="18" customFormat="1" ht="30" customHeight="1">
      <c r="A44" s="35">
        <f t="shared" si="0"/>
        <v>39</v>
      </c>
      <c r="B44" s="10" t="s">
        <v>467</v>
      </c>
      <c r="C44" s="8" t="s">
        <v>307</v>
      </c>
      <c r="D44" s="10" t="s">
        <v>8</v>
      </c>
      <c r="E44" s="41" t="s">
        <v>8</v>
      </c>
    </row>
    <row r="45" spans="1:5" s="18" customFormat="1" ht="42" customHeight="1">
      <c r="A45" s="35">
        <f t="shared" si="0"/>
        <v>40</v>
      </c>
      <c r="B45" s="10"/>
      <c r="C45" s="7" t="s">
        <v>479</v>
      </c>
      <c r="D45" s="10" t="s">
        <v>150</v>
      </c>
      <c r="E45" s="113">
        <v>22627</v>
      </c>
    </row>
    <row r="46" spans="1:5" s="19" customFormat="1" ht="43.9" customHeight="1">
      <c r="A46" s="35">
        <f t="shared" si="0"/>
        <v>41</v>
      </c>
      <c r="B46" s="10"/>
      <c r="C46" s="7" t="s">
        <v>481</v>
      </c>
      <c r="D46" s="10" t="s">
        <v>150</v>
      </c>
      <c r="E46" s="41">
        <v>3829</v>
      </c>
    </row>
    <row r="47" spans="1:5" s="19" customFormat="1" ht="43.9" customHeight="1">
      <c r="A47" s="35">
        <f t="shared" ref="A47:A59" si="1">A46+1</f>
        <v>42</v>
      </c>
      <c r="B47" s="10"/>
      <c r="C47" s="7" t="s">
        <v>489</v>
      </c>
      <c r="D47" s="10" t="s">
        <v>150</v>
      </c>
      <c r="E47" s="41">
        <v>2483</v>
      </c>
    </row>
    <row r="48" spans="1:5" s="19" customFormat="1" ht="43.9" customHeight="1">
      <c r="A48" s="35">
        <f t="shared" si="1"/>
        <v>43</v>
      </c>
      <c r="B48" s="10"/>
      <c r="C48" s="7" t="s">
        <v>490</v>
      </c>
      <c r="D48" s="10" t="s">
        <v>451</v>
      </c>
      <c r="E48" s="41">
        <v>13</v>
      </c>
    </row>
    <row r="49" spans="1:5" s="19" customFormat="1" ht="43.9" customHeight="1">
      <c r="A49" s="35">
        <f t="shared" si="1"/>
        <v>44</v>
      </c>
      <c r="B49" s="10"/>
      <c r="C49" s="7" t="s">
        <v>491</v>
      </c>
      <c r="D49" s="10" t="s">
        <v>451</v>
      </c>
      <c r="E49" s="41">
        <v>13</v>
      </c>
    </row>
    <row r="50" spans="1:5" s="18" customFormat="1" ht="38.25">
      <c r="A50" s="35">
        <f t="shared" si="1"/>
        <v>45</v>
      </c>
      <c r="B50" s="10"/>
      <c r="C50" s="7" t="s">
        <v>492</v>
      </c>
      <c r="D50" s="10" t="s">
        <v>150</v>
      </c>
      <c r="E50" s="41">
        <v>70</v>
      </c>
    </row>
    <row r="51" spans="1:5" s="18" customFormat="1" ht="51">
      <c r="A51" s="35">
        <f t="shared" si="1"/>
        <v>46</v>
      </c>
      <c r="B51" s="10"/>
      <c r="C51" s="7" t="s">
        <v>484</v>
      </c>
      <c r="D51" s="10" t="s">
        <v>451</v>
      </c>
      <c r="E51" s="41">
        <v>603</v>
      </c>
    </row>
    <row r="52" spans="1:5" s="18" customFormat="1" ht="38.25">
      <c r="A52" s="35">
        <f t="shared" si="1"/>
        <v>47</v>
      </c>
      <c r="B52" s="10"/>
      <c r="C52" s="7" t="s">
        <v>480</v>
      </c>
      <c r="D52" s="10" t="s">
        <v>150</v>
      </c>
      <c r="E52" s="41">
        <v>3810</v>
      </c>
    </row>
    <row r="53" spans="1:5" s="18" customFormat="1" ht="25.5">
      <c r="A53" s="35">
        <f t="shared" si="1"/>
        <v>48</v>
      </c>
      <c r="B53" s="10" t="s">
        <v>590</v>
      </c>
      <c r="C53" s="8" t="s">
        <v>499</v>
      </c>
      <c r="D53" s="10" t="s">
        <v>8</v>
      </c>
      <c r="E53" s="41" t="s">
        <v>8</v>
      </c>
    </row>
    <row r="54" spans="1:5" s="18" customFormat="1" ht="30" customHeight="1">
      <c r="A54" s="35">
        <f t="shared" si="1"/>
        <v>49</v>
      </c>
      <c r="B54" s="10"/>
      <c r="C54" s="7" t="s">
        <v>497</v>
      </c>
      <c r="D54" s="10" t="s">
        <v>150</v>
      </c>
      <c r="E54" s="125">
        <v>15760</v>
      </c>
    </row>
    <row r="55" spans="1:5" s="18" customFormat="1" ht="40.9" customHeight="1">
      <c r="A55" s="35">
        <f t="shared" si="1"/>
        <v>50</v>
      </c>
      <c r="B55" s="10"/>
      <c r="C55" s="7" t="s">
        <v>498</v>
      </c>
      <c r="D55" s="10" t="s">
        <v>451</v>
      </c>
      <c r="E55" s="41">
        <v>13</v>
      </c>
    </row>
    <row r="56" spans="1:5" s="18" customFormat="1" ht="40.9" customHeight="1">
      <c r="A56" s="35">
        <f>A55+1</f>
        <v>51</v>
      </c>
      <c r="B56" s="10"/>
      <c r="C56" s="7" t="s">
        <v>500</v>
      </c>
      <c r="D56" s="10" t="s">
        <v>150</v>
      </c>
      <c r="E56" s="41">
        <v>70</v>
      </c>
    </row>
    <row r="57" spans="1:5" s="18" customFormat="1" ht="40.9" customHeight="1">
      <c r="A57" s="35">
        <f t="shared" si="1"/>
        <v>52</v>
      </c>
      <c r="B57" s="10"/>
      <c r="C57" s="7" t="s">
        <v>501</v>
      </c>
      <c r="D57" s="10" t="s">
        <v>451</v>
      </c>
      <c r="E57" s="41">
        <v>685</v>
      </c>
    </row>
    <row r="58" spans="1:5" s="18" customFormat="1" ht="40.9" customHeight="1">
      <c r="A58" s="35">
        <f t="shared" si="1"/>
        <v>53</v>
      </c>
      <c r="B58" s="10"/>
      <c r="C58" s="7" t="s">
        <v>502</v>
      </c>
      <c r="D58" s="10" t="s">
        <v>150</v>
      </c>
      <c r="E58" s="41">
        <v>3810</v>
      </c>
    </row>
    <row r="59" spans="1:5" s="18" customFormat="1" ht="30" customHeight="1">
      <c r="A59" s="35">
        <f t="shared" si="1"/>
        <v>54</v>
      </c>
      <c r="B59" s="10" t="s">
        <v>179</v>
      </c>
      <c r="C59" s="8" t="s">
        <v>496</v>
      </c>
      <c r="D59" s="10" t="s">
        <v>8</v>
      </c>
      <c r="E59" s="41" t="s">
        <v>8</v>
      </c>
    </row>
    <row r="60" spans="1:5" s="18" customFormat="1" ht="30" customHeight="1">
      <c r="A60" s="35">
        <f>A54+1</f>
        <v>50</v>
      </c>
      <c r="B60" s="10"/>
      <c r="C60" s="7" t="s">
        <v>482</v>
      </c>
      <c r="D60" s="10" t="s">
        <v>150</v>
      </c>
      <c r="E60" s="41">
        <v>3829</v>
      </c>
    </row>
    <row r="61" spans="1:5" s="18" customFormat="1" ht="30" customHeight="1">
      <c r="A61" s="35">
        <f>A60+1</f>
        <v>51</v>
      </c>
      <c r="B61" s="10"/>
      <c r="C61" s="7" t="s">
        <v>483</v>
      </c>
      <c r="D61" s="10" t="s">
        <v>150</v>
      </c>
      <c r="E61" s="41">
        <v>2483</v>
      </c>
    </row>
    <row r="62" spans="1:5" s="19" customFormat="1">
      <c r="A62" s="35">
        <f>A61+1</f>
        <v>52</v>
      </c>
      <c r="B62" s="10" t="s">
        <v>180</v>
      </c>
      <c r="C62" s="8" t="s">
        <v>181</v>
      </c>
      <c r="D62" s="10" t="s">
        <v>8</v>
      </c>
      <c r="E62" s="41" t="s">
        <v>8</v>
      </c>
    </row>
    <row r="63" spans="1:5" s="19" customFormat="1" ht="30" customHeight="1">
      <c r="A63" s="35">
        <f t="shared" ref="A63:A118" si="2">A62+1</f>
        <v>53</v>
      </c>
      <c r="B63" s="10"/>
      <c r="C63" s="7" t="s">
        <v>488</v>
      </c>
      <c r="D63" s="10" t="s">
        <v>150</v>
      </c>
      <c r="E63" s="41">
        <v>595</v>
      </c>
    </row>
    <row r="64" spans="1:5" s="19" customFormat="1" ht="30" customHeight="1">
      <c r="A64" s="35"/>
      <c r="B64" s="10"/>
      <c r="C64" s="7" t="s">
        <v>503</v>
      </c>
      <c r="D64" s="10" t="s">
        <v>150</v>
      </c>
      <c r="E64" s="41">
        <v>685</v>
      </c>
    </row>
    <row r="65" spans="1:7" s="19" customFormat="1">
      <c r="A65" s="35">
        <f>A63+1</f>
        <v>54</v>
      </c>
      <c r="B65" s="10" t="s">
        <v>182</v>
      </c>
      <c r="C65" s="8" t="s">
        <v>464</v>
      </c>
      <c r="D65" s="10" t="s">
        <v>8</v>
      </c>
      <c r="E65" s="41" t="s">
        <v>8</v>
      </c>
    </row>
    <row r="66" spans="1:7" s="19" customFormat="1" ht="51">
      <c r="A66" s="120">
        <f t="shared" si="2"/>
        <v>55</v>
      </c>
      <c r="B66" s="119" t="s">
        <v>459</v>
      </c>
      <c r="C66" s="111" t="s">
        <v>493</v>
      </c>
      <c r="D66" s="119" t="s">
        <v>150</v>
      </c>
      <c r="E66" s="113">
        <v>12942</v>
      </c>
    </row>
    <row r="67" spans="1:7" s="19" customFormat="1" ht="30" customHeight="1">
      <c r="A67" s="120">
        <f t="shared" si="2"/>
        <v>56</v>
      </c>
      <c r="B67" s="122" t="s">
        <v>183</v>
      </c>
      <c r="C67" s="123" t="s">
        <v>184</v>
      </c>
      <c r="D67" s="122" t="s">
        <v>8</v>
      </c>
      <c r="E67" s="124" t="s">
        <v>8</v>
      </c>
    </row>
    <row r="68" spans="1:7" s="19" customFormat="1" ht="30" customHeight="1">
      <c r="A68" s="120">
        <f t="shared" si="2"/>
        <v>57</v>
      </c>
      <c r="B68" s="119" t="s">
        <v>456</v>
      </c>
      <c r="C68" s="111" t="s">
        <v>455</v>
      </c>
      <c r="D68" s="122" t="s">
        <v>8</v>
      </c>
      <c r="E68" s="124" t="s">
        <v>8</v>
      </c>
    </row>
    <row r="69" spans="1:7" s="19" customFormat="1" ht="51">
      <c r="A69" s="120">
        <f t="shared" si="2"/>
        <v>58</v>
      </c>
      <c r="B69" s="119"/>
      <c r="C69" s="111" t="s">
        <v>574</v>
      </c>
      <c r="D69" s="119" t="s">
        <v>150</v>
      </c>
      <c r="E69" s="113">
        <v>545</v>
      </c>
    </row>
    <row r="70" spans="1:7" s="20" customFormat="1" ht="30" customHeight="1">
      <c r="A70" s="120">
        <v>59</v>
      </c>
      <c r="B70" s="119" t="s">
        <v>185</v>
      </c>
      <c r="C70" s="111" t="s">
        <v>462</v>
      </c>
      <c r="D70" s="119" t="s">
        <v>8</v>
      </c>
      <c r="E70" s="113" t="s">
        <v>8</v>
      </c>
    </row>
    <row r="71" spans="1:7" s="20" customFormat="1" ht="41.45" customHeight="1">
      <c r="A71" s="120">
        <f t="shared" si="2"/>
        <v>60</v>
      </c>
      <c r="B71" s="119" t="s">
        <v>459</v>
      </c>
      <c r="C71" s="111" t="s">
        <v>494</v>
      </c>
      <c r="D71" s="119" t="s">
        <v>150</v>
      </c>
      <c r="E71" s="113">
        <v>13442</v>
      </c>
    </row>
    <row r="72" spans="1:7" s="20" customFormat="1" ht="30" customHeight="1">
      <c r="A72" s="120">
        <f t="shared" si="2"/>
        <v>61</v>
      </c>
      <c r="B72" s="119" t="s">
        <v>628</v>
      </c>
      <c r="C72" s="111" t="s">
        <v>465</v>
      </c>
      <c r="D72" s="119" t="s">
        <v>8</v>
      </c>
      <c r="E72" s="113" t="s">
        <v>8</v>
      </c>
    </row>
    <row r="73" spans="1:7" s="20" customFormat="1" ht="44.45" customHeight="1">
      <c r="A73" s="120">
        <f t="shared" si="2"/>
        <v>62</v>
      </c>
      <c r="B73" s="119"/>
      <c r="C73" s="111" t="s">
        <v>634</v>
      </c>
      <c r="D73" s="119" t="s">
        <v>150</v>
      </c>
      <c r="E73" s="113">
        <v>560</v>
      </c>
    </row>
    <row r="74" spans="1:7" s="20" customFormat="1" ht="42.75" customHeight="1">
      <c r="A74" s="120">
        <f t="shared" si="2"/>
        <v>63</v>
      </c>
      <c r="B74" s="119"/>
      <c r="C74" s="111" t="s">
        <v>635</v>
      </c>
      <c r="D74" s="119" t="s">
        <v>451</v>
      </c>
      <c r="E74" s="113">
        <v>3810</v>
      </c>
    </row>
    <row r="75" spans="1:7" s="19" customFormat="1" ht="30" customHeight="1">
      <c r="A75" s="35">
        <f t="shared" si="2"/>
        <v>64</v>
      </c>
      <c r="B75" s="10" t="s">
        <v>633</v>
      </c>
      <c r="C75" s="8" t="s">
        <v>466</v>
      </c>
      <c r="D75" s="10" t="s">
        <v>8</v>
      </c>
      <c r="E75" s="41" t="s">
        <v>8</v>
      </c>
    </row>
    <row r="76" spans="1:7" s="19" customFormat="1" ht="54.75" customHeight="1">
      <c r="A76" s="35">
        <f t="shared" si="2"/>
        <v>65</v>
      </c>
      <c r="B76" s="10"/>
      <c r="C76" s="8" t="s">
        <v>636</v>
      </c>
      <c r="D76" s="10" t="s">
        <v>150</v>
      </c>
      <c r="E76" s="41">
        <v>548</v>
      </c>
    </row>
    <row r="77" spans="1:7" s="19" customFormat="1" ht="45" customHeight="1">
      <c r="A77" s="120">
        <f t="shared" si="2"/>
        <v>66</v>
      </c>
      <c r="B77" s="119"/>
      <c r="C77" s="111" t="s">
        <v>632</v>
      </c>
      <c r="D77" s="119" t="s">
        <v>150</v>
      </c>
      <c r="E77" s="113">
        <v>3180</v>
      </c>
    </row>
    <row r="78" spans="1:7" s="19" customFormat="1" ht="25.9" customHeight="1">
      <c r="A78" s="120">
        <f t="shared" si="2"/>
        <v>67</v>
      </c>
      <c r="B78" s="119" t="s">
        <v>584</v>
      </c>
      <c r="C78" s="111" t="s">
        <v>186</v>
      </c>
      <c r="D78" s="119" t="s">
        <v>8</v>
      </c>
      <c r="E78" s="113" t="s">
        <v>8</v>
      </c>
    </row>
    <row r="79" spans="1:7" s="19" customFormat="1" ht="30" customHeight="1">
      <c r="A79" s="120">
        <f t="shared" si="2"/>
        <v>68</v>
      </c>
      <c r="B79" s="119"/>
      <c r="C79" s="121" t="s">
        <v>624</v>
      </c>
      <c r="D79" s="119" t="s">
        <v>150</v>
      </c>
      <c r="E79" s="113">
        <v>8512</v>
      </c>
      <c r="F79" s="115"/>
    </row>
    <row r="80" spans="1:7" s="19" customFormat="1" ht="30" customHeight="1">
      <c r="A80" s="120" t="s">
        <v>585</v>
      </c>
      <c r="B80" s="119"/>
      <c r="C80" s="121" t="s">
        <v>594</v>
      </c>
      <c r="D80" s="119" t="s">
        <v>586</v>
      </c>
      <c r="E80" s="113">
        <v>3972.27</v>
      </c>
      <c r="F80" s="117"/>
      <c r="G80" s="116"/>
    </row>
    <row r="81" spans="1:7" s="19" customFormat="1" ht="30" customHeight="1">
      <c r="A81" s="120" t="s">
        <v>626</v>
      </c>
      <c r="B81" s="119"/>
      <c r="C81" s="121" t="s">
        <v>625</v>
      </c>
      <c r="D81" s="119" t="s">
        <v>586</v>
      </c>
      <c r="E81" s="113">
        <v>1986.13</v>
      </c>
      <c r="F81" s="118"/>
      <c r="G81" s="116"/>
    </row>
    <row r="82" spans="1:7" s="19" customFormat="1" ht="30" customHeight="1">
      <c r="A82" s="120">
        <f>A79+1</f>
        <v>69</v>
      </c>
      <c r="B82" s="119" t="s">
        <v>457</v>
      </c>
      <c r="C82" s="111" t="s">
        <v>463</v>
      </c>
      <c r="D82" s="119" t="s">
        <v>8</v>
      </c>
      <c r="E82" s="113" t="s">
        <v>8</v>
      </c>
    </row>
    <row r="83" spans="1:7" s="19" customFormat="1" ht="41.45" customHeight="1">
      <c r="A83" s="120">
        <f t="shared" si="2"/>
        <v>70</v>
      </c>
      <c r="B83" s="119" t="s">
        <v>458</v>
      </c>
      <c r="C83" s="111" t="s">
        <v>495</v>
      </c>
      <c r="D83" s="119" t="s">
        <v>150</v>
      </c>
      <c r="E83" s="113">
        <f>12122+500</f>
        <v>12622</v>
      </c>
    </row>
    <row r="84" spans="1:7" s="19" customFormat="1" ht="17.25" customHeight="1">
      <c r="A84" s="120">
        <f t="shared" si="2"/>
        <v>71</v>
      </c>
      <c r="B84" s="119" t="s">
        <v>440</v>
      </c>
      <c r="C84" s="121" t="s">
        <v>74</v>
      </c>
      <c r="D84" s="119" t="s">
        <v>8</v>
      </c>
      <c r="E84" s="113" t="s">
        <v>8</v>
      </c>
    </row>
    <row r="85" spans="1:7" s="19" customFormat="1" ht="25.5">
      <c r="A85" s="120">
        <f t="shared" si="2"/>
        <v>72</v>
      </c>
      <c r="B85" s="119"/>
      <c r="C85" s="121" t="s">
        <v>461</v>
      </c>
      <c r="D85" s="119" t="s">
        <v>451</v>
      </c>
      <c r="E85" s="113">
        <v>3829</v>
      </c>
    </row>
    <row r="86" spans="1:7" s="19" customFormat="1" ht="39" customHeight="1">
      <c r="A86" s="120">
        <f t="shared" si="2"/>
        <v>73</v>
      </c>
      <c r="B86" s="119"/>
      <c r="C86" s="121" t="s">
        <v>460</v>
      </c>
      <c r="D86" s="119" t="s">
        <v>451</v>
      </c>
      <c r="E86" s="113">
        <v>13</v>
      </c>
    </row>
    <row r="87" spans="1:7" s="19" customFormat="1" ht="39" customHeight="1">
      <c r="A87" s="120">
        <f t="shared" si="2"/>
        <v>74</v>
      </c>
      <c r="B87" s="119"/>
      <c r="C87" s="121" t="s">
        <v>485</v>
      </c>
      <c r="D87" s="119" t="s">
        <v>451</v>
      </c>
      <c r="E87" s="113">
        <v>814</v>
      </c>
    </row>
    <row r="88" spans="1:7" s="19" customFormat="1" ht="39.6" customHeight="1">
      <c r="A88" s="120">
        <f t="shared" si="2"/>
        <v>75</v>
      </c>
      <c r="B88" s="119"/>
      <c r="C88" s="121" t="s">
        <v>486</v>
      </c>
      <c r="D88" s="119" t="s">
        <v>451</v>
      </c>
      <c r="E88" s="113">
        <v>1669</v>
      </c>
    </row>
    <row r="89" spans="1:7" s="19" customFormat="1" ht="30" customHeight="1">
      <c r="A89" s="120">
        <f t="shared" si="2"/>
        <v>76</v>
      </c>
      <c r="B89" s="119"/>
      <c r="C89" s="121" t="s">
        <v>487</v>
      </c>
      <c r="D89" s="119" t="s">
        <v>451</v>
      </c>
      <c r="E89" s="113">
        <v>70</v>
      </c>
    </row>
    <row r="90" spans="1:7" s="12" customFormat="1" ht="30" customHeight="1">
      <c r="A90" s="120">
        <f t="shared" si="2"/>
        <v>77</v>
      </c>
      <c r="B90" s="119" t="s">
        <v>187</v>
      </c>
      <c r="C90" s="111" t="s">
        <v>75</v>
      </c>
      <c r="D90" s="119" t="s">
        <v>150</v>
      </c>
      <c r="E90" s="113">
        <f>E83</f>
        <v>12622</v>
      </c>
    </row>
    <row r="91" spans="1:7" s="12" customFormat="1" ht="30" customHeight="1">
      <c r="A91" s="35">
        <f t="shared" si="2"/>
        <v>78</v>
      </c>
      <c r="B91" s="10" t="s">
        <v>188</v>
      </c>
      <c r="C91" s="8" t="s">
        <v>189</v>
      </c>
      <c r="D91" s="10" t="s">
        <v>150</v>
      </c>
      <c r="E91" s="41">
        <v>220</v>
      </c>
    </row>
    <row r="92" spans="1:7" s="12" customFormat="1" ht="30" customHeight="1">
      <c r="A92" s="28">
        <f t="shared" si="2"/>
        <v>79</v>
      </c>
      <c r="B92" s="9" t="s">
        <v>190</v>
      </c>
      <c r="C92" s="6" t="s">
        <v>191</v>
      </c>
      <c r="D92" s="9" t="s">
        <v>8</v>
      </c>
      <c r="E92" s="43" t="s">
        <v>8</v>
      </c>
    </row>
    <row r="93" spans="1:7" s="12" customFormat="1" ht="30" customHeight="1">
      <c r="A93" s="35">
        <f t="shared" si="2"/>
        <v>80</v>
      </c>
      <c r="B93" s="10" t="s">
        <v>192</v>
      </c>
      <c r="C93" s="8" t="s">
        <v>193</v>
      </c>
      <c r="D93" s="10" t="s">
        <v>8</v>
      </c>
      <c r="E93" s="41" t="s">
        <v>8</v>
      </c>
    </row>
    <row r="94" spans="1:7" s="12" customFormat="1" ht="30" customHeight="1">
      <c r="A94" s="35">
        <f t="shared" si="2"/>
        <v>81</v>
      </c>
      <c r="B94" s="10"/>
      <c r="C94" s="8" t="s">
        <v>194</v>
      </c>
      <c r="D94" s="10" t="s">
        <v>150</v>
      </c>
      <c r="E94" s="41">
        <v>3776</v>
      </c>
    </row>
    <row r="95" spans="1:7" s="12" customFormat="1" ht="30" customHeight="1">
      <c r="A95" s="35">
        <f t="shared" si="2"/>
        <v>82</v>
      </c>
      <c r="B95" s="10"/>
      <c r="C95" s="8" t="s">
        <v>306</v>
      </c>
      <c r="D95" s="10" t="s">
        <v>24</v>
      </c>
      <c r="E95" s="41">
        <v>510</v>
      </c>
    </row>
    <row r="96" spans="1:7" s="12" customFormat="1" ht="30" customHeight="1">
      <c r="A96" s="35">
        <f t="shared" si="2"/>
        <v>83</v>
      </c>
      <c r="B96" s="10"/>
      <c r="C96" s="8" t="s">
        <v>305</v>
      </c>
      <c r="D96" s="10" t="s">
        <v>150</v>
      </c>
      <c r="E96" s="41">
        <v>35</v>
      </c>
    </row>
    <row r="97" spans="1:5" s="12" customFormat="1" ht="30" customHeight="1">
      <c r="A97" s="35">
        <f t="shared" si="2"/>
        <v>84</v>
      </c>
      <c r="B97" s="10"/>
      <c r="C97" s="8" t="s">
        <v>304</v>
      </c>
      <c r="D97" s="10" t="s">
        <v>150</v>
      </c>
      <c r="E97" s="41">
        <v>25</v>
      </c>
    </row>
    <row r="98" spans="1:5" s="12" customFormat="1" ht="30" customHeight="1">
      <c r="A98" s="35">
        <f t="shared" si="2"/>
        <v>85</v>
      </c>
      <c r="B98" s="10" t="s">
        <v>195</v>
      </c>
      <c r="C98" s="8" t="s">
        <v>303</v>
      </c>
      <c r="D98" s="10" t="s">
        <v>8</v>
      </c>
      <c r="E98" s="41" t="s">
        <v>8</v>
      </c>
    </row>
    <row r="99" spans="1:5" s="12" customFormat="1" ht="30" customHeight="1">
      <c r="A99" s="35">
        <f t="shared" si="2"/>
        <v>86</v>
      </c>
      <c r="B99" s="10"/>
      <c r="C99" s="7" t="s">
        <v>196</v>
      </c>
      <c r="D99" s="10" t="s">
        <v>24</v>
      </c>
      <c r="E99" s="41">
        <v>63</v>
      </c>
    </row>
    <row r="100" spans="1:5" s="12" customFormat="1" ht="30" customHeight="1">
      <c r="A100" s="28">
        <f t="shared" si="2"/>
        <v>87</v>
      </c>
      <c r="B100" s="9" t="s">
        <v>197</v>
      </c>
      <c r="C100" s="6" t="s">
        <v>198</v>
      </c>
      <c r="D100" s="9" t="s">
        <v>8</v>
      </c>
      <c r="E100" s="43" t="s">
        <v>8</v>
      </c>
    </row>
    <row r="101" spans="1:5" s="12" customFormat="1" ht="30" customHeight="1">
      <c r="A101" s="35">
        <f t="shared" si="2"/>
        <v>88</v>
      </c>
      <c r="B101" s="10" t="s">
        <v>366</v>
      </c>
      <c r="C101" s="8" t="s">
        <v>199</v>
      </c>
      <c r="D101" s="10" t="s">
        <v>8</v>
      </c>
      <c r="E101" s="41" t="s">
        <v>8</v>
      </c>
    </row>
    <row r="102" spans="1:5" s="12" customFormat="1" ht="30" customHeight="1">
      <c r="A102" s="35">
        <f t="shared" si="2"/>
        <v>89</v>
      </c>
      <c r="B102" s="10"/>
      <c r="C102" s="8" t="s">
        <v>302</v>
      </c>
      <c r="D102" s="10" t="s">
        <v>150</v>
      </c>
      <c r="E102" s="41">
        <v>163.4</v>
      </c>
    </row>
    <row r="103" spans="1:5" s="12" customFormat="1" ht="30" customHeight="1">
      <c r="A103" s="35">
        <f t="shared" si="2"/>
        <v>90</v>
      </c>
      <c r="B103" s="10"/>
      <c r="C103" s="8" t="s">
        <v>301</v>
      </c>
      <c r="D103" s="10" t="s">
        <v>150</v>
      </c>
      <c r="E103" s="41">
        <v>217.1</v>
      </c>
    </row>
    <row r="104" spans="1:5" s="12" customFormat="1" ht="30" customHeight="1">
      <c r="A104" s="35">
        <f t="shared" si="2"/>
        <v>91</v>
      </c>
      <c r="B104" s="10"/>
      <c r="C104" s="8" t="s">
        <v>300</v>
      </c>
      <c r="D104" s="10" t="s">
        <v>150</v>
      </c>
      <c r="E104" s="41">
        <v>30.4</v>
      </c>
    </row>
    <row r="105" spans="1:5" s="12" customFormat="1" ht="30" customHeight="1">
      <c r="A105" s="35">
        <f t="shared" si="2"/>
        <v>92</v>
      </c>
      <c r="B105" s="10"/>
      <c r="C105" s="8" t="s">
        <v>299</v>
      </c>
      <c r="D105" s="10" t="s">
        <v>150</v>
      </c>
      <c r="E105" s="41">
        <v>63.6</v>
      </c>
    </row>
    <row r="106" spans="1:5" s="12" customFormat="1" ht="30" customHeight="1">
      <c r="A106" s="35">
        <f t="shared" si="2"/>
        <v>93</v>
      </c>
      <c r="B106" s="10" t="s">
        <v>200</v>
      </c>
      <c r="C106" s="8" t="s">
        <v>201</v>
      </c>
      <c r="D106" s="10" t="s">
        <v>8</v>
      </c>
      <c r="E106" s="41" t="s">
        <v>8</v>
      </c>
    </row>
    <row r="107" spans="1:5" s="12" customFormat="1" ht="30" customHeight="1">
      <c r="A107" s="35">
        <f t="shared" si="2"/>
        <v>94</v>
      </c>
      <c r="B107" s="10"/>
      <c r="C107" s="7" t="s">
        <v>441</v>
      </c>
      <c r="D107" s="10" t="s">
        <v>41</v>
      </c>
      <c r="E107" s="41">
        <v>44</v>
      </c>
    </row>
    <row r="108" spans="1:5" s="12" customFormat="1" ht="30" customHeight="1">
      <c r="A108" s="35">
        <f t="shared" si="2"/>
        <v>95</v>
      </c>
      <c r="B108" s="10"/>
      <c r="C108" s="7" t="s">
        <v>445</v>
      </c>
      <c r="D108" s="10" t="s">
        <v>41</v>
      </c>
      <c r="E108" s="41">
        <v>28</v>
      </c>
    </row>
    <row r="109" spans="1:5" s="12" customFormat="1" ht="30" customHeight="1">
      <c r="A109" s="35">
        <f t="shared" si="2"/>
        <v>96</v>
      </c>
      <c r="B109" s="10"/>
      <c r="C109" s="7" t="s">
        <v>442</v>
      </c>
      <c r="D109" s="10" t="s">
        <v>41</v>
      </c>
      <c r="E109" s="41">
        <v>2</v>
      </c>
    </row>
    <row r="110" spans="1:5" s="12" customFormat="1" ht="30" customHeight="1">
      <c r="A110" s="35">
        <f t="shared" si="2"/>
        <v>97</v>
      </c>
      <c r="B110" s="10"/>
      <c r="C110" s="8" t="s">
        <v>365</v>
      </c>
      <c r="D110" s="10" t="s">
        <v>41</v>
      </c>
      <c r="E110" s="41">
        <v>4</v>
      </c>
    </row>
    <row r="111" spans="1:5" s="12" customFormat="1" ht="30" customHeight="1">
      <c r="A111" s="35">
        <f t="shared" si="2"/>
        <v>98</v>
      </c>
      <c r="B111" s="10"/>
      <c r="C111" s="8" t="s">
        <v>364</v>
      </c>
      <c r="D111" s="10" t="s">
        <v>41</v>
      </c>
      <c r="E111" s="41">
        <v>8</v>
      </c>
    </row>
    <row r="112" spans="1:5" s="12" customFormat="1" ht="30" customHeight="1">
      <c r="A112" s="35">
        <f t="shared" si="2"/>
        <v>99</v>
      </c>
      <c r="B112" s="10"/>
      <c r="C112" s="8" t="s">
        <v>363</v>
      </c>
      <c r="D112" s="10" t="s">
        <v>41</v>
      </c>
      <c r="E112" s="41">
        <v>10</v>
      </c>
    </row>
    <row r="113" spans="1:5" s="12" customFormat="1" ht="30" customHeight="1">
      <c r="A113" s="35">
        <f t="shared" si="2"/>
        <v>100</v>
      </c>
      <c r="B113" s="10"/>
      <c r="C113" s="8" t="s">
        <v>362</v>
      </c>
      <c r="D113" s="10" t="s">
        <v>41</v>
      </c>
      <c r="E113" s="41">
        <v>12</v>
      </c>
    </row>
    <row r="114" spans="1:5" s="12" customFormat="1" ht="30" customHeight="1">
      <c r="A114" s="35">
        <f t="shared" si="2"/>
        <v>101</v>
      </c>
      <c r="B114" s="10"/>
      <c r="C114" s="8" t="s">
        <v>361</v>
      </c>
      <c r="D114" s="10" t="s">
        <v>41</v>
      </c>
      <c r="E114" s="41">
        <v>18</v>
      </c>
    </row>
    <row r="115" spans="1:5" s="12" customFormat="1" ht="30" customHeight="1">
      <c r="A115" s="35">
        <f t="shared" si="2"/>
        <v>102</v>
      </c>
      <c r="B115" s="10"/>
      <c r="C115" s="8" t="s">
        <v>360</v>
      </c>
      <c r="D115" s="10" t="s">
        <v>41</v>
      </c>
      <c r="E115" s="41">
        <v>3</v>
      </c>
    </row>
    <row r="116" spans="1:5" s="12" customFormat="1" ht="30" customHeight="1">
      <c r="A116" s="35">
        <f t="shared" si="2"/>
        <v>103</v>
      </c>
      <c r="B116" s="10"/>
      <c r="C116" s="8" t="s">
        <v>297</v>
      </c>
      <c r="D116" s="10" t="s">
        <v>41</v>
      </c>
      <c r="E116" s="41">
        <v>2</v>
      </c>
    </row>
    <row r="117" spans="1:5" s="12" customFormat="1" ht="30" customHeight="1">
      <c r="A117" s="35">
        <f t="shared" si="2"/>
        <v>104</v>
      </c>
      <c r="B117" s="10"/>
      <c r="C117" s="8" t="s">
        <v>298</v>
      </c>
      <c r="D117" s="10" t="s">
        <v>41</v>
      </c>
      <c r="E117" s="41">
        <v>2</v>
      </c>
    </row>
    <row r="118" spans="1:5" s="12" customFormat="1" ht="30" customHeight="1">
      <c r="A118" s="35">
        <f t="shared" si="2"/>
        <v>105</v>
      </c>
      <c r="B118" s="10"/>
      <c r="C118" s="8" t="s">
        <v>295</v>
      </c>
      <c r="D118" s="10" t="s">
        <v>41</v>
      </c>
      <c r="E118" s="41">
        <v>2</v>
      </c>
    </row>
    <row r="119" spans="1:5" s="12" customFormat="1" ht="30" customHeight="1">
      <c r="A119" s="35">
        <f t="shared" ref="A119:A133" si="3">A118+1</f>
        <v>106</v>
      </c>
      <c r="B119" s="10"/>
      <c r="C119" s="8" t="s">
        <v>296</v>
      </c>
      <c r="D119" s="10" t="s">
        <v>41</v>
      </c>
      <c r="E119" s="41">
        <v>4</v>
      </c>
    </row>
    <row r="120" spans="1:5" s="12" customFormat="1" ht="30" customHeight="1">
      <c r="A120" s="35">
        <f t="shared" si="3"/>
        <v>107</v>
      </c>
      <c r="B120" s="10" t="s">
        <v>202</v>
      </c>
      <c r="C120" s="8" t="s">
        <v>294</v>
      </c>
      <c r="D120" s="10" t="s">
        <v>8</v>
      </c>
      <c r="E120" s="41" t="s">
        <v>8</v>
      </c>
    </row>
    <row r="121" spans="1:5" s="12" customFormat="1" ht="30" customHeight="1">
      <c r="A121" s="35">
        <f t="shared" si="3"/>
        <v>108</v>
      </c>
      <c r="B121" s="10"/>
      <c r="C121" s="7" t="s">
        <v>293</v>
      </c>
      <c r="D121" s="10" t="s">
        <v>24</v>
      </c>
      <c r="E121" s="41">
        <v>287</v>
      </c>
    </row>
    <row r="122" spans="1:5" s="12" customFormat="1" ht="45" customHeight="1">
      <c r="A122" s="35">
        <f t="shared" si="3"/>
        <v>109</v>
      </c>
      <c r="B122" s="10" t="s">
        <v>359</v>
      </c>
      <c r="C122" s="7" t="s">
        <v>581</v>
      </c>
      <c r="D122" s="10" t="s">
        <v>11</v>
      </c>
      <c r="E122" s="41">
        <v>1</v>
      </c>
    </row>
    <row r="123" spans="1:5" s="12" customFormat="1" ht="30" customHeight="1">
      <c r="A123" s="28">
        <f t="shared" si="3"/>
        <v>110</v>
      </c>
      <c r="B123" s="9" t="s">
        <v>203</v>
      </c>
      <c r="C123" s="6" t="s">
        <v>204</v>
      </c>
      <c r="D123" s="9" t="s">
        <v>8</v>
      </c>
      <c r="E123" s="43" t="s">
        <v>8</v>
      </c>
    </row>
    <row r="124" spans="1:5" s="12" customFormat="1" ht="30" customHeight="1">
      <c r="A124" s="35">
        <f t="shared" si="3"/>
        <v>111</v>
      </c>
      <c r="B124" s="10" t="s">
        <v>205</v>
      </c>
      <c r="C124" s="8" t="s">
        <v>206</v>
      </c>
      <c r="D124" s="10" t="s">
        <v>8</v>
      </c>
      <c r="E124" s="41" t="s">
        <v>8</v>
      </c>
    </row>
    <row r="125" spans="1:5" s="12" customFormat="1" ht="30" customHeight="1">
      <c r="A125" s="35">
        <f t="shared" si="3"/>
        <v>112</v>
      </c>
      <c r="B125" s="10"/>
      <c r="C125" s="7" t="s">
        <v>291</v>
      </c>
      <c r="D125" s="10" t="s">
        <v>24</v>
      </c>
      <c r="E125" s="41">
        <v>2255</v>
      </c>
    </row>
    <row r="126" spans="1:5" s="12" customFormat="1" ht="30" customHeight="1">
      <c r="A126" s="35">
        <f t="shared" si="3"/>
        <v>113</v>
      </c>
      <c r="B126" s="10"/>
      <c r="C126" s="7" t="s">
        <v>292</v>
      </c>
      <c r="D126" s="10" t="s">
        <v>24</v>
      </c>
      <c r="E126" s="41">
        <v>1079</v>
      </c>
    </row>
    <row r="127" spans="1:5" s="12" customFormat="1" ht="30" customHeight="1">
      <c r="A127" s="35">
        <f t="shared" si="3"/>
        <v>114</v>
      </c>
      <c r="B127" s="10"/>
      <c r="C127" s="7" t="s">
        <v>627</v>
      </c>
      <c r="D127" s="10" t="s">
        <v>24</v>
      </c>
      <c r="E127" s="41">
        <v>978</v>
      </c>
    </row>
    <row r="128" spans="1:5" s="12" customFormat="1" ht="30" customHeight="1">
      <c r="A128" s="35">
        <f t="shared" si="3"/>
        <v>115</v>
      </c>
      <c r="B128" s="10" t="s">
        <v>207</v>
      </c>
      <c r="C128" s="8" t="s">
        <v>208</v>
      </c>
      <c r="D128" s="10" t="s">
        <v>8</v>
      </c>
      <c r="E128" s="41" t="s">
        <v>8</v>
      </c>
    </row>
    <row r="129" spans="1:5" s="12" customFormat="1" ht="30" customHeight="1">
      <c r="A129" s="35">
        <f t="shared" si="3"/>
        <v>116</v>
      </c>
      <c r="B129" s="10"/>
      <c r="C129" s="7" t="s">
        <v>291</v>
      </c>
      <c r="D129" s="10" t="s">
        <v>24</v>
      </c>
      <c r="E129" s="41">
        <v>537</v>
      </c>
    </row>
    <row r="130" spans="1:5" s="12" customFormat="1" ht="30" customHeight="1">
      <c r="A130" s="35">
        <f t="shared" si="3"/>
        <v>117</v>
      </c>
      <c r="B130" s="10" t="s">
        <v>209</v>
      </c>
      <c r="C130" s="8" t="s">
        <v>210</v>
      </c>
      <c r="D130" s="10" t="s">
        <v>24</v>
      </c>
      <c r="E130" s="41">
        <v>4052</v>
      </c>
    </row>
    <row r="131" spans="1:5" s="12" customFormat="1" ht="30" customHeight="1">
      <c r="A131" s="35">
        <f t="shared" si="3"/>
        <v>118</v>
      </c>
      <c r="B131" s="10" t="s">
        <v>290</v>
      </c>
      <c r="C131" s="8" t="s">
        <v>358</v>
      </c>
      <c r="D131" s="10" t="s">
        <v>24</v>
      </c>
      <c r="E131" s="41">
        <v>3679</v>
      </c>
    </row>
    <row r="132" spans="1:5" s="12" customFormat="1" ht="30" customHeight="1">
      <c r="A132" s="28">
        <f t="shared" si="3"/>
        <v>119</v>
      </c>
      <c r="B132" s="9" t="s">
        <v>211</v>
      </c>
      <c r="C132" s="6" t="s">
        <v>212</v>
      </c>
      <c r="D132" s="9" t="s">
        <v>8</v>
      </c>
      <c r="E132" s="43" t="s">
        <v>8</v>
      </c>
    </row>
    <row r="133" spans="1:5" s="12" customFormat="1" ht="30" customHeight="1">
      <c r="A133" s="35">
        <f t="shared" si="3"/>
        <v>120</v>
      </c>
      <c r="B133" s="10" t="s">
        <v>213</v>
      </c>
      <c r="C133" s="8" t="s">
        <v>214</v>
      </c>
      <c r="D133" s="10" t="s">
        <v>150</v>
      </c>
      <c r="E133" s="41">
        <v>1696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view="pageBreakPreview" zoomScale="120" zoomScaleNormal="100" zoomScaleSheetLayoutView="120" workbookViewId="0">
      <selection activeCell="A2" sqref="A2:E2"/>
    </sheetView>
  </sheetViews>
  <sheetFormatPr defaultColWidth="9.140625" defaultRowHeight="12.75"/>
  <cols>
    <col min="1" max="1" width="10.28515625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2.5" customHeight="1">
      <c r="A1" s="131" t="s">
        <v>631</v>
      </c>
      <c r="B1" s="131"/>
      <c r="C1" s="131"/>
      <c r="D1" s="131"/>
      <c r="E1" s="131"/>
    </row>
    <row r="2" spans="1:5" ht="62.25" customHeight="1">
      <c r="A2" s="133" t="s">
        <v>583</v>
      </c>
      <c r="B2" s="134"/>
      <c r="C2" s="134"/>
      <c r="D2" s="134"/>
      <c r="E2" s="134"/>
    </row>
    <row r="3" spans="1:5" ht="30" customHeight="1">
      <c r="A3" s="110" t="s">
        <v>600</v>
      </c>
      <c r="B3" s="132" t="s">
        <v>218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ht="30" customHeight="1">
      <c r="A6" s="35">
        <v>1</v>
      </c>
      <c r="B6" s="28" t="s">
        <v>6</v>
      </c>
      <c r="C6" s="27" t="s">
        <v>7</v>
      </c>
      <c r="D6" s="28" t="s">
        <v>8</v>
      </c>
      <c r="E6" s="46" t="s">
        <v>8</v>
      </c>
    </row>
    <row r="7" spans="1:5" ht="30" customHeight="1">
      <c r="A7" s="35">
        <f t="shared" ref="A7:A63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</row>
    <row r="8" spans="1:5" ht="30" customHeight="1">
      <c r="A8" s="35">
        <f t="shared" si="0"/>
        <v>3</v>
      </c>
      <c r="B8" s="36"/>
      <c r="C8" s="29" t="s">
        <v>339</v>
      </c>
      <c r="D8" s="30" t="s">
        <v>11</v>
      </c>
      <c r="E8" s="30">
        <v>1</v>
      </c>
    </row>
    <row r="9" spans="1:5" ht="30" customHeight="1">
      <c r="A9" s="35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</row>
    <row r="10" spans="1:5" ht="30" customHeight="1">
      <c r="A10" s="35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</row>
    <row r="11" spans="1:5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9.26</v>
      </c>
    </row>
    <row r="12" spans="1:5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9.26</v>
      </c>
    </row>
    <row r="13" spans="1:5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18.52</v>
      </c>
    </row>
    <row r="14" spans="1:5" ht="30" customHeight="1">
      <c r="A14" s="35">
        <f t="shared" si="0"/>
        <v>9</v>
      </c>
      <c r="B14" s="28" t="s">
        <v>32</v>
      </c>
      <c r="C14" s="27" t="s">
        <v>33</v>
      </c>
      <c r="D14" s="28" t="s">
        <v>8</v>
      </c>
      <c r="E14" s="46" t="s">
        <v>8</v>
      </c>
    </row>
    <row r="15" spans="1:5" ht="30" customHeight="1">
      <c r="A15" s="35">
        <f t="shared" si="0"/>
        <v>10</v>
      </c>
      <c r="B15" s="9" t="s">
        <v>34</v>
      </c>
      <c r="C15" s="6" t="s">
        <v>35</v>
      </c>
      <c r="D15" s="9" t="s">
        <v>8</v>
      </c>
      <c r="E15" s="43" t="s">
        <v>8</v>
      </c>
    </row>
    <row r="16" spans="1:5" ht="30" customHeight="1">
      <c r="A16" s="35">
        <f t="shared" si="0"/>
        <v>11</v>
      </c>
      <c r="B16" s="10" t="s">
        <v>36</v>
      </c>
      <c r="C16" s="8" t="s">
        <v>37</v>
      </c>
      <c r="D16" s="10" t="s">
        <v>38</v>
      </c>
      <c r="E16" s="41">
        <v>7468.8</v>
      </c>
    </row>
    <row r="17" spans="1:5" ht="30" customHeight="1">
      <c r="A17" s="35">
        <f t="shared" si="0"/>
        <v>12</v>
      </c>
      <c r="B17" s="10" t="s">
        <v>39</v>
      </c>
      <c r="C17" s="8" t="s">
        <v>40</v>
      </c>
      <c r="D17" s="10" t="s">
        <v>41</v>
      </c>
      <c r="E17" s="41">
        <v>28</v>
      </c>
    </row>
    <row r="18" spans="1:5" ht="30" customHeight="1">
      <c r="A18" s="35">
        <f>A17+1</f>
        <v>13</v>
      </c>
      <c r="B18" s="28" t="s">
        <v>45</v>
      </c>
      <c r="C18" s="27" t="s">
        <v>46</v>
      </c>
      <c r="D18" s="28" t="s">
        <v>8</v>
      </c>
      <c r="E18" s="46" t="s">
        <v>8</v>
      </c>
    </row>
    <row r="19" spans="1:5" ht="30" customHeight="1">
      <c r="A19" s="35">
        <f t="shared" si="0"/>
        <v>14</v>
      </c>
      <c r="B19" s="9" t="s">
        <v>47</v>
      </c>
      <c r="C19" s="6" t="s">
        <v>48</v>
      </c>
      <c r="D19" s="9" t="s">
        <v>8</v>
      </c>
      <c r="E19" s="43" t="s">
        <v>8</v>
      </c>
    </row>
    <row r="20" spans="1:5" ht="30" customHeight="1">
      <c r="A20" s="35">
        <f t="shared" si="0"/>
        <v>15</v>
      </c>
      <c r="B20" s="9"/>
      <c r="C20" s="7" t="s">
        <v>143</v>
      </c>
      <c r="D20" s="10" t="s">
        <v>149</v>
      </c>
      <c r="E20" s="41">
        <v>1.4</v>
      </c>
    </row>
    <row r="21" spans="1:5" ht="30" customHeight="1">
      <c r="A21" s="35">
        <f t="shared" si="0"/>
        <v>16</v>
      </c>
      <c r="B21" s="10"/>
      <c r="C21" s="7" t="s">
        <v>147</v>
      </c>
      <c r="D21" s="10" t="s">
        <v>149</v>
      </c>
      <c r="E21" s="41">
        <v>7.5</v>
      </c>
    </row>
    <row r="22" spans="1:5" ht="30" customHeight="1">
      <c r="A22" s="35">
        <f t="shared" si="0"/>
        <v>17</v>
      </c>
      <c r="B22" s="10"/>
      <c r="C22" s="7" t="s">
        <v>216</v>
      </c>
      <c r="D22" s="10" t="s">
        <v>149</v>
      </c>
      <c r="E22" s="41">
        <v>10</v>
      </c>
    </row>
    <row r="23" spans="1:5" ht="30" customHeight="1">
      <c r="A23" s="35">
        <f t="shared" si="0"/>
        <v>18</v>
      </c>
      <c r="B23" s="10"/>
      <c r="C23" s="7" t="s">
        <v>152</v>
      </c>
      <c r="D23" s="10" t="s">
        <v>149</v>
      </c>
      <c r="E23" s="41">
        <v>17</v>
      </c>
    </row>
    <row r="24" spans="1:5" ht="30" customHeight="1">
      <c r="A24" s="35">
        <f t="shared" si="0"/>
        <v>19</v>
      </c>
      <c r="B24" s="9" t="s">
        <v>49</v>
      </c>
      <c r="C24" s="6" t="s">
        <v>50</v>
      </c>
      <c r="D24" s="9" t="s">
        <v>8</v>
      </c>
      <c r="E24" s="43" t="s">
        <v>8</v>
      </c>
    </row>
    <row r="25" spans="1:5" ht="30" customHeight="1">
      <c r="A25" s="35">
        <f t="shared" si="0"/>
        <v>20</v>
      </c>
      <c r="B25" s="10"/>
      <c r="C25" s="8" t="s">
        <v>336</v>
      </c>
      <c r="D25" s="10" t="s">
        <v>149</v>
      </c>
      <c r="E25" s="41">
        <v>1.24</v>
      </c>
    </row>
    <row r="26" spans="1:5" ht="30" customHeight="1">
      <c r="A26" s="35">
        <f>A25+1</f>
        <v>21</v>
      </c>
      <c r="B26" s="28" t="s">
        <v>55</v>
      </c>
      <c r="C26" s="27" t="s">
        <v>56</v>
      </c>
      <c r="D26" s="28" t="s">
        <v>8</v>
      </c>
      <c r="E26" s="46" t="s">
        <v>8</v>
      </c>
    </row>
    <row r="27" spans="1:5" ht="30" customHeight="1">
      <c r="A27" s="35">
        <f t="shared" si="0"/>
        <v>22</v>
      </c>
      <c r="B27" s="9" t="s">
        <v>57</v>
      </c>
      <c r="C27" s="6" t="s">
        <v>58</v>
      </c>
      <c r="D27" s="9" t="s">
        <v>8</v>
      </c>
      <c r="E27" s="43" t="s">
        <v>8</v>
      </c>
    </row>
    <row r="28" spans="1:5" ht="30" customHeight="1">
      <c r="A28" s="35">
        <f t="shared" si="0"/>
        <v>23</v>
      </c>
      <c r="B28" s="10" t="s">
        <v>59</v>
      </c>
      <c r="C28" s="8" t="s">
        <v>60</v>
      </c>
      <c r="D28" s="10" t="s">
        <v>150</v>
      </c>
      <c r="E28" s="47">
        <v>32</v>
      </c>
    </row>
    <row r="29" spans="1:5" ht="30" customHeight="1">
      <c r="A29" s="35">
        <f t="shared" si="0"/>
        <v>24</v>
      </c>
      <c r="B29" s="9" t="s">
        <v>61</v>
      </c>
      <c r="C29" s="6" t="s">
        <v>62</v>
      </c>
      <c r="D29" s="9" t="s">
        <v>8</v>
      </c>
      <c r="E29" s="43" t="s">
        <v>8</v>
      </c>
    </row>
    <row r="30" spans="1:5" ht="30" customHeight="1">
      <c r="A30" s="35">
        <f t="shared" si="0"/>
        <v>25</v>
      </c>
      <c r="B30" s="10" t="s">
        <v>63</v>
      </c>
      <c r="C30" s="8" t="s">
        <v>64</v>
      </c>
      <c r="D30" s="10" t="s">
        <v>150</v>
      </c>
      <c r="E30" s="41">
        <f>70+2*2</f>
        <v>74</v>
      </c>
    </row>
    <row r="31" spans="1:5" ht="30" customHeight="1">
      <c r="A31" s="35">
        <f t="shared" si="0"/>
        <v>26</v>
      </c>
      <c r="B31" s="9" t="s">
        <v>65</v>
      </c>
      <c r="C31" s="6" t="s">
        <v>66</v>
      </c>
      <c r="D31" s="9" t="s">
        <v>8</v>
      </c>
      <c r="E31" s="43" t="s">
        <v>8</v>
      </c>
    </row>
    <row r="32" spans="1:5" ht="30" customHeight="1">
      <c r="A32" s="35">
        <f t="shared" si="0"/>
        <v>27</v>
      </c>
      <c r="B32" s="10" t="s">
        <v>67</v>
      </c>
      <c r="C32" s="8" t="s">
        <v>68</v>
      </c>
      <c r="D32" s="10" t="s">
        <v>150</v>
      </c>
      <c r="E32" s="47">
        <v>44.1</v>
      </c>
    </row>
    <row r="33" spans="1:5" ht="49.5" customHeight="1">
      <c r="A33" s="35">
        <f t="shared" si="0"/>
        <v>28</v>
      </c>
      <c r="B33" s="10" t="s">
        <v>338</v>
      </c>
      <c r="C33" s="8" t="s">
        <v>337</v>
      </c>
      <c r="D33" s="10" t="s">
        <v>150</v>
      </c>
      <c r="E33" s="47">
        <v>44.1</v>
      </c>
    </row>
    <row r="34" spans="1:5" ht="30" customHeight="1">
      <c r="A34" s="35">
        <f t="shared" si="0"/>
        <v>29</v>
      </c>
      <c r="B34" s="37" t="s">
        <v>69</v>
      </c>
      <c r="C34" s="31" t="s">
        <v>70</v>
      </c>
      <c r="D34" s="10" t="s">
        <v>150</v>
      </c>
      <c r="E34" s="47">
        <v>3.78</v>
      </c>
    </row>
    <row r="35" spans="1:5" ht="30" customHeight="1">
      <c r="A35" s="35">
        <f t="shared" si="0"/>
        <v>30</v>
      </c>
      <c r="B35" s="37" t="s">
        <v>71</v>
      </c>
      <c r="C35" s="31" t="s">
        <v>72</v>
      </c>
      <c r="D35" s="10" t="s">
        <v>150</v>
      </c>
      <c r="E35" s="47">
        <v>35.409999999999997</v>
      </c>
    </row>
    <row r="36" spans="1:5" ht="30" customHeight="1">
      <c r="A36" s="35">
        <f t="shared" si="0"/>
        <v>31</v>
      </c>
      <c r="B36" s="37" t="s">
        <v>76</v>
      </c>
      <c r="C36" s="31" t="s">
        <v>77</v>
      </c>
      <c r="D36" s="10" t="s">
        <v>150</v>
      </c>
      <c r="E36" s="41">
        <v>68</v>
      </c>
    </row>
    <row r="37" spans="1:5" ht="30" customHeight="1">
      <c r="A37" s="35">
        <f t="shared" si="0"/>
        <v>32</v>
      </c>
      <c r="B37" s="28" t="s">
        <v>78</v>
      </c>
      <c r="C37" s="27" t="s">
        <v>79</v>
      </c>
      <c r="D37" s="28" t="s">
        <v>8</v>
      </c>
      <c r="E37" s="46" t="s">
        <v>8</v>
      </c>
    </row>
    <row r="38" spans="1:5" ht="30" customHeight="1">
      <c r="A38" s="35">
        <f t="shared" si="0"/>
        <v>33</v>
      </c>
      <c r="B38" s="9" t="s">
        <v>80</v>
      </c>
      <c r="C38" s="6" t="s">
        <v>81</v>
      </c>
      <c r="D38" s="9" t="s">
        <v>8</v>
      </c>
      <c r="E38" s="43" t="s">
        <v>8</v>
      </c>
    </row>
    <row r="39" spans="1:5" ht="30" customHeight="1">
      <c r="A39" s="35">
        <f t="shared" si="0"/>
        <v>34</v>
      </c>
      <c r="B39" s="10" t="s">
        <v>89</v>
      </c>
      <c r="C39" s="8" t="s">
        <v>90</v>
      </c>
      <c r="D39" s="10" t="s">
        <v>41</v>
      </c>
      <c r="E39" s="41">
        <v>4</v>
      </c>
    </row>
    <row r="40" spans="1:5" ht="30" customHeight="1">
      <c r="A40" s="35">
        <f t="shared" si="0"/>
        <v>35</v>
      </c>
      <c r="B40" s="10" t="s">
        <v>91</v>
      </c>
      <c r="C40" s="8" t="s">
        <v>92</v>
      </c>
      <c r="D40" s="10" t="s">
        <v>24</v>
      </c>
      <c r="E40" s="41">
        <v>42.6</v>
      </c>
    </row>
    <row r="41" spans="1:5" ht="30" customHeight="1">
      <c r="A41" s="35">
        <f t="shared" si="0"/>
        <v>36</v>
      </c>
      <c r="B41" s="28" t="s">
        <v>107</v>
      </c>
      <c r="C41" s="27" t="s">
        <v>108</v>
      </c>
      <c r="D41" s="28" t="s">
        <v>8</v>
      </c>
      <c r="E41" s="46" t="s">
        <v>8</v>
      </c>
    </row>
    <row r="42" spans="1:5" ht="30" customHeight="1">
      <c r="A42" s="35">
        <f t="shared" si="0"/>
        <v>37</v>
      </c>
      <c r="B42" s="9" t="s">
        <v>109</v>
      </c>
      <c r="C42" s="6" t="s">
        <v>110</v>
      </c>
      <c r="D42" s="9" t="s">
        <v>8</v>
      </c>
      <c r="E42" s="43" t="s">
        <v>8</v>
      </c>
    </row>
    <row r="43" spans="1:5" ht="30" customHeight="1">
      <c r="A43" s="35">
        <f t="shared" si="0"/>
        <v>38</v>
      </c>
      <c r="B43" s="10" t="s">
        <v>111</v>
      </c>
      <c r="C43" s="8" t="s">
        <v>112</v>
      </c>
      <c r="D43" s="10" t="s">
        <v>8</v>
      </c>
      <c r="E43" s="41" t="s">
        <v>8</v>
      </c>
    </row>
    <row r="44" spans="1:5" ht="30" customHeight="1">
      <c r="A44" s="35">
        <f t="shared" si="0"/>
        <v>39</v>
      </c>
      <c r="B44" s="10"/>
      <c r="C44" s="7" t="s">
        <v>156</v>
      </c>
      <c r="D44" s="10" t="s">
        <v>24</v>
      </c>
      <c r="E44" s="47">
        <v>15.21</v>
      </c>
    </row>
    <row r="45" spans="1:5" ht="30" customHeight="1">
      <c r="A45" s="35">
        <f t="shared" si="0"/>
        <v>40</v>
      </c>
      <c r="B45" s="10" t="s">
        <v>157</v>
      </c>
      <c r="C45" s="7" t="s">
        <v>158</v>
      </c>
      <c r="D45" s="10" t="s">
        <v>24</v>
      </c>
      <c r="E45" s="47">
        <v>15</v>
      </c>
    </row>
    <row r="46" spans="1:5" ht="30" customHeight="1">
      <c r="A46" s="35">
        <f>A45+1</f>
        <v>41</v>
      </c>
      <c r="B46" s="28" t="s">
        <v>117</v>
      </c>
      <c r="C46" s="27" t="s">
        <v>118</v>
      </c>
      <c r="D46" s="28" t="s">
        <v>8</v>
      </c>
      <c r="E46" s="46" t="s">
        <v>8</v>
      </c>
    </row>
    <row r="47" spans="1:5" ht="30" customHeight="1">
      <c r="A47" s="35">
        <f t="shared" si="0"/>
        <v>42</v>
      </c>
      <c r="B47" s="9" t="s">
        <v>119</v>
      </c>
      <c r="C47" s="6" t="s">
        <v>120</v>
      </c>
      <c r="D47" s="9" t="s">
        <v>8</v>
      </c>
      <c r="E47" s="43" t="s">
        <v>8</v>
      </c>
    </row>
    <row r="48" spans="1:5" ht="30" customHeight="1">
      <c r="A48" s="35">
        <f t="shared" si="0"/>
        <v>43</v>
      </c>
      <c r="B48" s="10" t="s">
        <v>121</v>
      </c>
      <c r="C48" s="8" t="s">
        <v>122</v>
      </c>
      <c r="D48" s="10" t="s">
        <v>24</v>
      </c>
      <c r="E48" s="47">
        <v>64</v>
      </c>
    </row>
    <row r="49" spans="1:5" ht="30" customHeight="1">
      <c r="A49" s="35">
        <f t="shared" si="0"/>
        <v>44</v>
      </c>
      <c r="B49" s="10" t="s">
        <v>126</v>
      </c>
      <c r="C49" s="8" t="s">
        <v>127</v>
      </c>
      <c r="D49" s="10" t="s">
        <v>150</v>
      </c>
      <c r="E49" s="47">
        <v>199</v>
      </c>
    </row>
    <row r="50" spans="1:5" ht="30" customHeight="1">
      <c r="A50" s="35">
        <f t="shared" si="0"/>
        <v>45</v>
      </c>
      <c r="B50" s="10" t="s">
        <v>132</v>
      </c>
      <c r="C50" s="8" t="s">
        <v>133</v>
      </c>
      <c r="D50" s="10" t="s">
        <v>41</v>
      </c>
      <c r="E50" s="47">
        <v>12</v>
      </c>
    </row>
    <row r="51" spans="1:5" ht="30" customHeight="1">
      <c r="A51" s="35">
        <f t="shared" si="0"/>
        <v>46</v>
      </c>
      <c r="B51" s="10" t="s">
        <v>134</v>
      </c>
      <c r="C51" s="8" t="s">
        <v>135</v>
      </c>
      <c r="D51" s="10" t="s">
        <v>41</v>
      </c>
      <c r="E51" s="47">
        <v>1</v>
      </c>
    </row>
    <row r="52" spans="1:5" ht="30" customHeight="1">
      <c r="A52" s="35">
        <f t="shared" si="0"/>
        <v>47</v>
      </c>
      <c r="B52" s="28" t="s">
        <v>238</v>
      </c>
      <c r="C52" s="27" t="s">
        <v>237</v>
      </c>
      <c r="D52" s="28" t="s">
        <v>8</v>
      </c>
      <c r="E52" s="46" t="s">
        <v>8</v>
      </c>
    </row>
    <row r="53" spans="1:5" ht="30" customHeight="1">
      <c r="A53" s="35">
        <f t="shared" si="0"/>
        <v>48</v>
      </c>
      <c r="B53" s="28" t="s">
        <v>240</v>
      </c>
      <c r="C53" s="27" t="s">
        <v>241</v>
      </c>
      <c r="D53" s="28" t="s">
        <v>8</v>
      </c>
      <c r="E53" s="46" t="s">
        <v>8</v>
      </c>
    </row>
    <row r="54" spans="1:5" ht="30" customHeight="1">
      <c r="A54" s="35">
        <f>A53+1</f>
        <v>49</v>
      </c>
      <c r="B54" s="38" t="s">
        <v>227</v>
      </c>
      <c r="C54" s="32" t="s">
        <v>232</v>
      </c>
      <c r="D54" s="10" t="s">
        <v>149</v>
      </c>
      <c r="E54" s="48">
        <v>7.69</v>
      </c>
    </row>
    <row r="55" spans="1:5" ht="30" customHeight="1">
      <c r="A55" s="35">
        <f>A54+1</f>
        <v>50</v>
      </c>
      <c r="B55" s="38" t="s">
        <v>228</v>
      </c>
      <c r="C55" s="33" t="s">
        <v>233</v>
      </c>
      <c r="D55" s="10" t="s">
        <v>8</v>
      </c>
      <c r="E55" s="48" t="s">
        <v>8</v>
      </c>
    </row>
    <row r="56" spans="1:5" ht="30" customHeight="1">
      <c r="A56" s="35">
        <f t="shared" si="0"/>
        <v>51</v>
      </c>
      <c r="B56" s="38"/>
      <c r="C56" s="33" t="s">
        <v>268</v>
      </c>
      <c r="D56" s="10" t="s">
        <v>24</v>
      </c>
      <c r="E56" s="48">
        <v>3</v>
      </c>
    </row>
    <row r="57" spans="1:5" ht="30" customHeight="1">
      <c r="A57" s="35">
        <f t="shared" si="0"/>
        <v>52</v>
      </c>
      <c r="B57" s="38" t="s">
        <v>271</v>
      </c>
      <c r="C57" s="32" t="s">
        <v>269</v>
      </c>
      <c r="D57" s="10" t="s">
        <v>24</v>
      </c>
      <c r="E57" s="49">
        <v>15.21</v>
      </c>
    </row>
    <row r="58" spans="1:5" ht="30" customHeight="1">
      <c r="A58" s="35">
        <f t="shared" si="0"/>
        <v>53</v>
      </c>
      <c r="B58" s="38" t="s">
        <v>229</v>
      </c>
      <c r="C58" s="32" t="s">
        <v>234</v>
      </c>
      <c r="D58" s="10" t="s">
        <v>24</v>
      </c>
      <c r="E58" s="49">
        <v>17.2</v>
      </c>
    </row>
    <row r="59" spans="1:5" ht="30" customHeight="1">
      <c r="A59" s="35">
        <f>A58+1</f>
        <v>54</v>
      </c>
      <c r="B59" s="50" t="s">
        <v>243</v>
      </c>
      <c r="C59" s="34" t="s">
        <v>239</v>
      </c>
      <c r="D59" s="28" t="s">
        <v>8</v>
      </c>
      <c r="E59" s="46" t="s">
        <v>8</v>
      </c>
    </row>
    <row r="60" spans="1:5" ht="30" customHeight="1">
      <c r="A60" s="35">
        <f t="shared" si="0"/>
        <v>55</v>
      </c>
      <c r="B60" s="38" t="s">
        <v>230</v>
      </c>
      <c r="C60" s="32" t="s">
        <v>235</v>
      </c>
      <c r="D60" s="35" t="s">
        <v>8</v>
      </c>
      <c r="E60" s="48" t="s">
        <v>8</v>
      </c>
    </row>
    <row r="61" spans="1:5" ht="30" customHeight="1">
      <c r="A61" s="35">
        <f t="shared" si="0"/>
        <v>56</v>
      </c>
      <c r="B61" s="38"/>
      <c r="C61" s="32" t="s">
        <v>242</v>
      </c>
      <c r="D61" s="10" t="s">
        <v>150</v>
      </c>
      <c r="E61" s="49">
        <v>121.36</v>
      </c>
    </row>
    <row r="62" spans="1:5" ht="25.5" customHeight="1">
      <c r="A62" s="35">
        <f t="shared" si="0"/>
        <v>57</v>
      </c>
      <c r="B62" s="38" t="s">
        <v>231</v>
      </c>
      <c r="C62" s="32" t="s">
        <v>236</v>
      </c>
      <c r="D62" s="10" t="s">
        <v>11</v>
      </c>
      <c r="E62" s="49">
        <v>774</v>
      </c>
    </row>
    <row r="63" spans="1:5" ht="25.5" customHeight="1">
      <c r="A63" s="35">
        <f t="shared" si="0"/>
        <v>58</v>
      </c>
      <c r="B63" s="38" t="s">
        <v>262</v>
      </c>
      <c r="C63" s="32" t="s">
        <v>263</v>
      </c>
      <c r="D63" s="10" t="s">
        <v>150</v>
      </c>
      <c r="E63" s="49">
        <f>E61</f>
        <v>121.36</v>
      </c>
    </row>
  </sheetData>
  <mergeCells count="7">
    <mergeCell ref="A1:E1"/>
    <mergeCell ref="B3:E3"/>
    <mergeCell ref="A2:E2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7"/>
  <sheetViews>
    <sheetView view="pageBreakPreview" zoomScaleNormal="100" zoomScaleSheetLayoutView="100" workbookViewId="0">
      <selection activeCell="A98" sqref="A98:XFD98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7" customHeight="1">
      <c r="A1" s="131" t="s">
        <v>631</v>
      </c>
      <c r="B1" s="131"/>
      <c r="C1" s="131"/>
      <c r="D1" s="131"/>
      <c r="E1" s="131"/>
    </row>
    <row r="2" spans="1:5" ht="64.5" customHeight="1">
      <c r="A2" s="133" t="s">
        <v>583</v>
      </c>
      <c r="B2" s="134"/>
      <c r="C2" s="134"/>
      <c r="D2" s="134"/>
      <c r="E2" s="134"/>
    </row>
    <row r="3" spans="1:5" ht="26.25" customHeight="1">
      <c r="A3" s="110" t="s">
        <v>601</v>
      </c>
      <c r="B3" s="132" t="s">
        <v>219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ht="30" customHeight="1">
      <c r="A6" s="28">
        <v>1</v>
      </c>
      <c r="B6" s="28" t="s">
        <v>6</v>
      </c>
      <c r="C6" s="27" t="s">
        <v>7</v>
      </c>
      <c r="D6" s="28" t="s">
        <v>8</v>
      </c>
      <c r="E6" s="46" t="s">
        <v>8</v>
      </c>
    </row>
    <row r="7" spans="1:5" ht="30" customHeight="1">
      <c r="A7" s="28">
        <f t="shared" ref="A7:A73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</row>
    <row r="8" spans="1:5" ht="30" customHeight="1">
      <c r="A8" s="35">
        <f t="shared" si="0"/>
        <v>3</v>
      </c>
      <c r="B8" s="36"/>
      <c r="C8" s="29" t="s">
        <v>339</v>
      </c>
      <c r="D8" s="30" t="s">
        <v>11</v>
      </c>
      <c r="E8" s="30">
        <v>1</v>
      </c>
    </row>
    <row r="9" spans="1:5" ht="30" customHeight="1">
      <c r="A9" s="28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</row>
    <row r="10" spans="1:5" ht="30" customHeight="1">
      <c r="A10" s="28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</row>
    <row r="11" spans="1:5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2333.44</v>
      </c>
    </row>
    <row r="12" spans="1:5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122.82</v>
      </c>
    </row>
    <row r="13" spans="1:5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950.83</v>
      </c>
    </row>
    <row r="14" spans="1:5" ht="30" customHeight="1">
      <c r="A14" s="35">
        <f t="shared" si="0"/>
        <v>9</v>
      </c>
      <c r="B14" s="10" t="s">
        <v>22</v>
      </c>
      <c r="C14" s="8" t="s">
        <v>23</v>
      </c>
      <c r="D14" s="10" t="s">
        <v>8</v>
      </c>
      <c r="E14" s="41" t="s">
        <v>8</v>
      </c>
    </row>
    <row r="15" spans="1:5" ht="30" customHeight="1">
      <c r="A15" s="35">
        <f t="shared" si="0"/>
        <v>10</v>
      </c>
      <c r="B15" s="10"/>
      <c r="C15" s="7" t="s">
        <v>153</v>
      </c>
      <c r="D15" s="10" t="s">
        <v>24</v>
      </c>
      <c r="E15" s="41">
        <v>476</v>
      </c>
    </row>
    <row r="16" spans="1:5" ht="30" customHeight="1">
      <c r="A16" s="28">
        <f t="shared" si="0"/>
        <v>11</v>
      </c>
      <c r="B16" s="9" t="s">
        <v>25</v>
      </c>
      <c r="C16" s="6" t="s">
        <v>26</v>
      </c>
      <c r="D16" s="9" t="s">
        <v>8</v>
      </c>
      <c r="E16" s="43" t="s">
        <v>8</v>
      </c>
    </row>
    <row r="17" spans="1:5" ht="30" customHeight="1">
      <c r="A17" s="35">
        <f t="shared" si="0"/>
        <v>12</v>
      </c>
      <c r="B17" s="10" t="s">
        <v>27</v>
      </c>
      <c r="C17" s="8" t="s">
        <v>28</v>
      </c>
      <c r="D17" s="30" t="s">
        <v>11</v>
      </c>
      <c r="E17" s="41">
        <v>2</v>
      </c>
    </row>
    <row r="18" spans="1:5" ht="30" customHeight="1">
      <c r="A18" s="28">
        <f t="shared" si="0"/>
        <v>13</v>
      </c>
      <c r="B18" s="9" t="s">
        <v>29</v>
      </c>
      <c r="C18" s="6" t="s">
        <v>30</v>
      </c>
      <c r="D18" s="9" t="s">
        <v>8</v>
      </c>
      <c r="E18" s="43" t="s">
        <v>8</v>
      </c>
    </row>
    <row r="19" spans="1:5" ht="30" customHeight="1">
      <c r="A19" s="35">
        <f t="shared" si="0"/>
        <v>14</v>
      </c>
      <c r="B19" s="10" t="s">
        <v>31</v>
      </c>
      <c r="C19" s="8" t="s">
        <v>217</v>
      </c>
      <c r="D19" s="10" t="s">
        <v>150</v>
      </c>
      <c r="E19" s="41">
        <f>93*6</f>
        <v>558</v>
      </c>
    </row>
    <row r="20" spans="1:5" ht="30" customHeight="1">
      <c r="A20" s="28">
        <f t="shared" si="0"/>
        <v>15</v>
      </c>
      <c r="B20" s="28" t="s">
        <v>32</v>
      </c>
      <c r="C20" s="27" t="s">
        <v>33</v>
      </c>
      <c r="D20" s="28" t="s">
        <v>8</v>
      </c>
      <c r="E20" s="46" t="s">
        <v>8</v>
      </c>
    </row>
    <row r="21" spans="1:5" ht="30" customHeight="1">
      <c r="A21" s="28">
        <f t="shared" si="0"/>
        <v>16</v>
      </c>
      <c r="B21" s="9" t="s">
        <v>34</v>
      </c>
      <c r="C21" s="6" t="s">
        <v>35</v>
      </c>
      <c r="D21" s="9" t="s">
        <v>8</v>
      </c>
      <c r="E21" s="43" t="s">
        <v>8</v>
      </c>
    </row>
    <row r="22" spans="1:5" ht="30" customHeight="1">
      <c r="A22" s="35">
        <f t="shared" si="0"/>
        <v>17</v>
      </c>
      <c r="B22" s="10" t="s">
        <v>36</v>
      </c>
      <c r="C22" s="8" t="s">
        <v>37</v>
      </c>
      <c r="D22" s="10" t="s">
        <v>38</v>
      </c>
      <c r="E22" s="41">
        <v>140912.1</v>
      </c>
    </row>
    <row r="23" spans="1:5" ht="30" customHeight="1">
      <c r="A23" s="35">
        <f t="shared" si="0"/>
        <v>18</v>
      </c>
      <c r="B23" s="10" t="s">
        <v>39</v>
      </c>
      <c r="C23" s="8" t="s">
        <v>40</v>
      </c>
      <c r="D23" s="10" t="s">
        <v>41</v>
      </c>
      <c r="E23" s="41">
        <v>224</v>
      </c>
    </row>
    <row r="24" spans="1:5" ht="30" customHeight="1">
      <c r="A24" s="35">
        <f t="shared" si="0"/>
        <v>19</v>
      </c>
      <c r="B24" s="10" t="s">
        <v>42</v>
      </c>
      <c r="C24" s="8" t="s">
        <v>43</v>
      </c>
      <c r="D24" s="10" t="s">
        <v>8</v>
      </c>
      <c r="E24" s="41" t="s">
        <v>8</v>
      </c>
    </row>
    <row r="25" spans="1:5" ht="30" customHeight="1">
      <c r="A25" s="35">
        <f t="shared" si="0"/>
        <v>20</v>
      </c>
      <c r="B25" s="10"/>
      <c r="C25" s="7" t="s">
        <v>44</v>
      </c>
      <c r="D25" s="10" t="s">
        <v>38</v>
      </c>
      <c r="E25" s="41">
        <v>16524</v>
      </c>
    </row>
    <row r="26" spans="1:5" ht="30" customHeight="1">
      <c r="A26" s="28">
        <f t="shared" si="0"/>
        <v>21</v>
      </c>
      <c r="B26" s="28" t="s">
        <v>45</v>
      </c>
      <c r="C26" s="27" t="s">
        <v>46</v>
      </c>
      <c r="D26" s="28" t="s">
        <v>8</v>
      </c>
      <c r="E26" s="46" t="s">
        <v>8</v>
      </c>
    </row>
    <row r="27" spans="1:5" ht="30" customHeight="1">
      <c r="A27" s="28">
        <f t="shared" si="0"/>
        <v>22</v>
      </c>
      <c r="B27" s="9" t="s">
        <v>47</v>
      </c>
      <c r="C27" s="6" t="s">
        <v>48</v>
      </c>
      <c r="D27" s="9" t="s">
        <v>8</v>
      </c>
      <c r="E27" s="43" t="s">
        <v>8</v>
      </c>
    </row>
    <row r="28" spans="1:5" ht="30" customHeight="1">
      <c r="A28" s="35">
        <f t="shared" si="0"/>
        <v>23</v>
      </c>
      <c r="B28" s="9"/>
      <c r="C28" s="7" t="s">
        <v>154</v>
      </c>
      <c r="D28" s="10" t="s">
        <v>149</v>
      </c>
      <c r="E28" s="41">
        <v>181</v>
      </c>
    </row>
    <row r="29" spans="1:5" ht="30" customHeight="1">
      <c r="A29" s="35">
        <f>A27+1</f>
        <v>23</v>
      </c>
      <c r="B29" s="9"/>
      <c r="C29" s="7" t="s">
        <v>215</v>
      </c>
      <c r="D29" s="10" t="s">
        <v>149</v>
      </c>
      <c r="E29" s="41">
        <v>27</v>
      </c>
    </row>
    <row r="30" spans="1:5" ht="30" customHeight="1">
      <c r="A30" s="35">
        <f>A28+1</f>
        <v>24</v>
      </c>
      <c r="B30" s="9"/>
      <c r="C30" s="7" t="s">
        <v>143</v>
      </c>
      <c r="D30" s="10" t="s">
        <v>149</v>
      </c>
      <c r="E30" s="41">
        <v>217</v>
      </c>
    </row>
    <row r="31" spans="1:5" ht="30" customHeight="1">
      <c r="A31" s="35">
        <f t="shared" si="0"/>
        <v>25</v>
      </c>
      <c r="B31" s="10"/>
      <c r="C31" s="7" t="s">
        <v>155</v>
      </c>
      <c r="D31" s="10" t="s">
        <v>149</v>
      </c>
      <c r="E31" s="41">
        <v>137.80000000000001</v>
      </c>
    </row>
    <row r="32" spans="1:5" ht="30" customHeight="1">
      <c r="A32" s="35">
        <f t="shared" si="0"/>
        <v>26</v>
      </c>
      <c r="B32" s="10"/>
      <c r="C32" s="7" t="s">
        <v>144</v>
      </c>
      <c r="D32" s="10" t="s">
        <v>149</v>
      </c>
      <c r="E32" s="41">
        <v>215.2</v>
      </c>
    </row>
    <row r="33" spans="1:5" ht="30" customHeight="1">
      <c r="A33" s="35">
        <f t="shared" si="0"/>
        <v>27</v>
      </c>
      <c r="B33" s="10"/>
      <c r="C33" s="7" t="s">
        <v>152</v>
      </c>
      <c r="D33" s="10" t="s">
        <v>149</v>
      </c>
      <c r="E33" s="41">
        <v>89.2</v>
      </c>
    </row>
    <row r="34" spans="1:5" ht="30" customHeight="1">
      <c r="A34" s="35">
        <f t="shared" si="0"/>
        <v>28</v>
      </c>
      <c r="B34" s="9"/>
      <c r="C34" s="7" t="s">
        <v>151</v>
      </c>
      <c r="D34" s="10" t="s">
        <v>149</v>
      </c>
      <c r="E34" s="41">
        <v>22</v>
      </c>
    </row>
    <row r="35" spans="1:5" ht="30" customHeight="1">
      <c r="A35" s="35">
        <f t="shared" si="0"/>
        <v>29</v>
      </c>
      <c r="B35" s="10"/>
      <c r="C35" s="7" t="s">
        <v>270</v>
      </c>
      <c r="D35" s="10" t="s">
        <v>149</v>
      </c>
      <c r="E35" s="41">
        <v>6.7</v>
      </c>
    </row>
    <row r="36" spans="1:5" ht="30" customHeight="1">
      <c r="A36" s="28">
        <f t="shared" si="0"/>
        <v>30</v>
      </c>
      <c r="B36" s="9" t="s">
        <v>49</v>
      </c>
      <c r="C36" s="6" t="s">
        <v>50</v>
      </c>
      <c r="D36" s="9" t="s">
        <v>8</v>
      </c>
      <c r="E36" s="9" t="s">
        <v>8</v>
      </c>
    </row>
    <row r="37" spans="1:5" ht="30" customHeight="1">
      <c r="A37" s="35">
        <f t="shared" si="0"/>
        <v>31</v>
      </c>
      <c r="B37" s="10"/>
      <c r="C37" s="7" t="s">
        <v>145</v>
      </c>
      <c r="D37" s="10" t="s">
        <v>149</v>
      </c>
      <c r="E37" s="47">
        <v>53.02</v>
      </c>
    </row>
    <row r="38" spans="1:5" ht="30" customHeight="1">
      <c r="A38" s="35">
        <f t="shared" si="0"/>
        <v>32</v>
      </c>
      <c r="B38" s="10"/>
      <c r="C38" s="7" t="s">
        <v>146</v>
      </c>
      <c r="D38" s="10" t="s">
        <v>149</v>
      </c>
      <c r="E38" s="47">
        <v>3.95</v>
      </c>
    </row>
    <row r="39" spans="1:5" ht="30" customHeight="1">
      <c r="A39" s="28">
        <f t="shared" si="0"/>
        <v>33</v>
      </c>
      <c r="B39" s="9" t="s">
        <v>51</v>
      </c>
      <c r="C39" s="6" t="s">
        <v>52</v>
      </c>
      <c r="D39" s="9" t="s">
        <v>8</v>
      </c>
      <c r="E39" s="43" t="s">
        <v>8</v>
      </c>
    </row>
    <row r="40" spans="1:5" ht="30" customHeight="1">
      <c r="A40" s="35">
        <f t="shared" si="0"/>
        <v>34</v>
      </c>
      <c r="B40" s="10" t="s">
        <v>53</v>
      </c>
      <c r="C40" s="8" t="s">
        <v>54</v>
      </c>
      <c r="D40" s="10" t="s">
        <v>41</v>
      </c>
      <c r="E40" s="47">
        <v>88</v>
      </c>
    </row>
    <row r="41" spans="1:5" ht="30" customHeight="1">
      <c r="A41" s="28">
        <f t="shared" si="0"/>
        <v>35</v>
      </c>
      <c r="B41" s="28" t="s">
        <v>55</v>
      </c>
      <c r="C41" s="27" t="s">
        <v>56</v>
      </c>
      <c r="D41" s="28" t="s">
        <v>8</v>
      </c>
      <c r="E41" s="46" t="s">
        <v>8</v>
      </c>
    </row>
    <row r="42" spans="1:5" ht="30" customHeight="1">
      <c r="A42" s="28">
        <f t="shared" si="0"/>
        <v>36</v>
      </c>
      <c r="B42" s="9" t="s">
        <v>57</v>
      </c>
      <c r="C42" s="6" t="s">
        <v>58</v>
      </c>
      <c r="D42" s="9" t="s">
        <v>8</v>
      </c>
      <c r="E42" s="43" t="s">
        <v>8</v>
      </c>
    </row>
    <row r="43" spans="1:5" ht="30" customHeight="1">
      <c r="A43" s="35">
        <f t="shared" si="0"/>
        <v>37</v>
      </c>
      <c r="B43" s="10" t="s">
        <v>59</v>
      </c>
      <c r="C43" s="8" t="s">
        <v>60</v>
      </c>
      <c r="D43" s="10" t="s">
        <v>150</v>
      </c>
      <c r="E43" s="47">
        <f>516.2+17.6</f>
        <v>533.80000000000007</v>
      </c>
    </row>
    <row r="44" spans="1:5" ht="30" customHeight="1">
      <c r="A44" s="28">
        <f t="shared" si="0"/>
        <v>38</v>
      </c>
      <c r="B44" s="9" t="s">
        <v>61</v>
      </c>
      <c r="C44" s="6" t="s">
        <v>62</v>
      </c>
      <c r="D44" s="9" t="s">
        <v>8</v>
      </c>
      <c r="E44" s="43" t="s">
        <v>8</v>
      </c>
    </row>
    <row r="45" spans="1:5" ht="30" customHeight="1">
      <c r="A45" s="35">
        <f t="shared" si="0"/>
        <v>39</v>
      </c>
      <c r="B45" s="10" t="s">
        <v>63</v>
      </c>
      <c r="C45" s="8" t="s">
        <v>64</v>
      </c>
      <c r="D45" s="10" t="s">
        <v>150</v>
      </c>
      <c r="E45" s="41">
        <v>562.02</v>
      </c>
    </row>
    <row r="46" spans="1:5" ht="30" customHeight="1">
      <c r="A46" s="28">
        <f t="shared" si="0"/>
        <v>40</v>
      </c>
      <c r="B46" s="9" t="s">
        <v>65</v>
      </c>
      <c r="C46" s="6" t="s">
        <v>66</v>
      </c>
      <c r="D46" s="9" t="s">
        <v>8</v>
      </c>
      <c r="E46" s="43" t="s">
        <v>8</v>
      </c>
    </row>
    <row r="47" spans="1:5" ht="30" customHeight="1">
      <c r="A47" s="35">
        <f t="shared" si="0"/>
        <v>41</v>
      </c>
      <c r="B47" s="10" t="s">
        <v>67</v>
      </c>
      <c r="C47" s="8" t="s">
        <v>68</v>
      </c>
      <c r="D47" s="10" t="s">
        <v>150</v>
      </c>
      <c r="E47" s="47">
        <v>240.23</v>
      </c>
    </row>
    <row r="48" spans="1:5" ht="38.25">
      <c r="A48" s="35">
        <f t="shared" si="0"/>
        <v>42</v>
      </c>
      <c r="B48" s="10" t="s">
        <v>338</v>
      </c>
      <c r="C48" s="8" t="s">
        <v>337</v>
      </c>
      <c r="D48" s="10" t="s">
        <v>150</v>
      </c>
      <c r="E48" s="47">
        <f>E47</f>
        <v>240.23</v>
      </c>
    </row>
    <row r="49" spans="1:5" ht="30" customHeight="1">
      <c r="A49" s="35">
        <f t="shared" si="0"/>
        <v>43</v>
      </c>
      <c r="B49" s="37" t="s">
        <v>69</v>
      </c>
      <c r="C49" s="31" t="s">
        <v>70</v>
      </c>
      <c r="D49" s="10" t="s">
        <v>150</v>
      </c>
      <c r="E49" s="47">
        <v>9.61</v>
      </c>
    </row>
    <row r="50" spans="1:5" ht="30" customHeight="1">
      <c r="A50" s="35">
        <f t="shared" si="0"/>
        <v>44</v>
      </c>
      <c r="B50" s="37" t="s">
        <v>71</v>
      </c>
      <c r="C50" s="31" t="s">
        <v>343</v>
      </c>
      <c r="D50" s="10" t="s">
        <v>150</v>
      </c>
      <c r="E50" s="47">
        <v>357.67</v>
      </c>
    </row>
    <row r="51" spans="1:5" ht="30" customHeight="1">
      <c r="A51" s="35">
        <f t="shared" si="0"/>
        <v>45</v>
      </c>
      <c r="B51" s="37" t="s">
        <v>73</v>
      </c>
      <c r="C51" s="31" t="s">
        <v>74</v>
      </c>
      <c r="D51" s="10" t="s">
        <v>150</v>
      </c>
      <c r="E51" s="41">
        <v>46.47</v>
      </c>
    </row>
    <row r="52" spans="1:5" ht="30" customHeight="1">
      <c r="A52" s="28">
        <f>A51+1</f>
        <v>46</v>
      </c>
      <c r="B52" s="28" t="s">
        <v>78</v>
      </c>
      <c r="C52" s="27" t="s">
        <v>79</v>
      </c>
      <c r="D52" s="28" t="s">
        <v>8</v>
      </c>
      <c r="E52" s="46" t="s">
        <v>8</v>
      </c>
    </row>
    <row r="53" spans="1:5" ht="30" customHeight="1">
      <c r="A53" s="28">
        <f t="shared" si="0"/>
        <v>47</v>
      </c>
      <c r="B53" s="9" t="s">
        <v>80</v>
      </c>
      <c r="C53" s="6" t="s">
        <v>81</v>
      </c>
      <c r="D53" s="9" t="s">
        <v>8</v>
      </c>
      <c r="E53" s="43" t="s">
        <v>8</v>
      </c>
    </row>
    <row r="54" spans="1:5" ht="30" customHeight="1">
      <c r="A54" s="35">
        <f t="shared" si="0"/>
        <v>48</v>
      </c>
      <c r="B54" s="10" t="s">
        <v>82</v>
      </c>
      <c r="C54" s="8" t="s">
        <v>83</v>
      </c>
      <c r="D54" s="30" t="s">
        <v>11</v>
      </c>
      <c r="E54" s="41">
        <v>5</v>
      </c>
    </row>
    <row r="55" spans="1:5" ht="30" customHeight="1">
      <c r="A55" s="95">
        <f t="shared" si="0"/>
        <v>49</v>
      </c>
      <c r="B55" s="37" t="s">
        <v>443</v>
      </c>
      <c r="C55" s="31" t="s">
        <v>444</v>
      </c>
      <c r="D55" s="10" t="s">
        <v>8</v>
      </c>
      <c r="E55" s="41" t="s">
        <v>8</v>
      </c>
    </row>
    <row r="56" spans="1:5" ht="30" customHeight="1">
      <c r="A56" s="35">
        <f t="shared" si="0"/>
        <v>50</v>
      </c>
      <c r="B56" s="10"/>
      <c r="C56" s="7" t="s">
        <v>84</v>
      </c>
      <c r="D56" s="10" t="s">
        <v>24</v>
      </c>
      <c r="E56" s="41">
        <v>40</v>
      </c>
    </row>
    <row r="57" spans="1:5" ht="30" customHeight="1">
      <c r="A57" s="35">
        <f t="shared" si="0"/>
        <v>51</v>
      </c>
      <c r="B57" s="10"/>
      <c r="C57" s="7" t="s">
        <v>85</v>
      </c>
      <c r="D57" s="10" t="s">
        <v>41</v>
      </c>
      <c r="E57" s="41">
        <v>5</v>
      </c>
    </row>
    <row r="58" spans="1:5" ht="30" customHeight="1">
      <c r="A58" s="35">
        <f t="shared" si="0"/>
        <v>52</v>
      </c>
      <c r="B58" s="10"/>
      <c r="C58" s="7" t="s">
        <v>86</v>
      </c>
      <c r="D58" s="10" t="s">
        <v>41</v>
      </c>
      <c r="E58" s="41">
        <v>1</v>
      </c>
    </row>
    <row r="59" spans="1:5" ht="30" customHeight="1">
      <c r="A59" s="35">
        <f t="shared" si="0"/>
        <v>53</v>
      </c>
      <c r="B59" s="10" t="s">
        <v>87</v>
      </c>
      <c r="C59" s="8" t="s">
        <v>88</v>
      </c>
      <c r="D59" s="10" t="s">
        <v>24</v>
      </c>
      <c r="E59" s="41">
        <v>12.5</v>
      </c>
    </row>
    <row r="60" spans="1:5" ht="30" customHeight="1">
      <c r="A60" s="35">
        <f t="shared" si="0"/>
        <v>54</v>
      </c>
      <c r="B60" s="10" t="s">
        <v>89</v>
      </c>
      <c r="C60" s="8" t="s">
        <v>90</v>
      </c>
      <c r="D60" s="10" t="s">
        <v>41</v>
      </c>
      <c r="E60" s="41">
        <v>2</v>
      </c>
    </row>
    <row r="61" spans="1:5" ht="30" customHeight="1">
      <c r="A61" s="35">
        <f t="shared" si="0"/>
        <v>55</v>
      </c>
      <c r="B61" s="10" t="s">
        <v>91</v>
      </c>
      <c r="C61" s="8" t="s">
        <v>92</v>
      </c>
      <c r="D61" s="10" t="s">
        <v>24</v>
      </c>
      <c r="E61" s="41">
        <v>65</v>
      </c>
    </row>
    <row r="62" spans="1:5" ht="30" customHeight="1">
      <c r="A62" s="35">
        <f t="shared" si="0"/>
        <v>56</v>
      </c>
      <c r="B62" s="10" t="s">
        <v>93</v>
      </c>
      <c r="C62" s="8" t="s">
        <v>94</v>
      </c>
      <c r="D62" s="10" t="s">
        <v>150</v>
      </c>
      <c r="E62" s="41">
        <v>226.28</v>
      </c>
    </row>
    <row r="63" spans="1:5" ht="30" customHeight="1">
      <c r="A63" s="28">
        <f>A62+1</f>
        <v>57</v>
      </c>
      <c r="B63" s="28" t="s">
        <v>95</v>
      </c>
      <c r="C63" s="27" t="s">
        <v>96</v>
      </c>
      <c r="D63" s="28" t="s">
        <v>8</v>
      </c>
      <c r="E63" s="46" t="s">
        <v>8</v>
      </c>
    </row>
    <row r="64" spans="1:5" ht="30" customHeight="1">
      <c r="A64" s="28">
        <f>A63+1</f>
        <v>58</v>
      </c>
      <c r="B64" s="9" t="s">
        <v>97</v>
      </c>
      <c r="C64" s="6" t="s">
        <v>98</v>
      </c>
      <c r="D64" s="9" t="s">
        <v>8</v>
      </c>
      <c r="E64" s="43" t="s">
        <v>8</v>
      </c>
    </row>
    <row r="65" spans="1:5" ht="30" customHeight="1">
      <c r="A65" s="35">
        <f t="shared" si="0"/>
        <v>59</v>
      </c>
      <c r="B65" s="10" t="s">
        <v>99</v>
      </c>
      <c r="C65" s="8" t="s">
        <v>100</v>
      </c>
      <c r="D65" s="10" t="s">
        <v>8</v>
      </c>
      <c r="E65" s="41" t="s">
        <v>8</v>
      </c>
    </row>
    <row r="66" spans="1:5" ht="30" customHeight="1">
      <c r="A66" s="35">
        <f t="shared" si="0"/>
        <v>60</v>
      </c>
      <c r="B66" s="10"/>
      <c r="C66" s="7" t="s">
        <v>264</v>
      </c>
      <c r="D66" s="10" t="s">
        <v>41</v>
      </c>
      <c r="E66" s="41">
        <v>1</v>
      </c>
    </row>
    <row r="67" spans="1:5" ht="30" customHeight="1">
      <c r="A67" s="35">
        <f t="shared" si="0"/>
        <v>61</v>
      </c>
      <c r="B67" s="10"/>
      <c r="C67" s="7" t="s">
        <v>265</v>
      </c>
      <c r="D67" s="10" t="s">
        <v>41</v>
      </c>
      <c r="E67" s="41">
        <v>1</v>
      </c>
    </row>
    <row r="68" spans="1:5" ht="30" customHeight="1">
      <c r="A68" s="35">
        <f t="shared" si="0"/>
        <v>62</v>
      </c>
      <c r="B68" s="10"/>
      <c r="C68" s="7" t="s">
        <v>266</v>
      </c>
      <c r="D68" s="10" t="s">
        <v>41</v>
      </c>
      <c r="E68" s="41">
        <v>2</v>
      </c>
    </row>
    <row r="69" spans="1:5" ht="30" customHeight="1">
      <c r="A69" s="35">
        <f t="shared" si="0"/>
        <v>63</v>
      </c>
      <c r="B69" s="10"/>
      <c r="C69" s="7" t="s">
        <v>267</v>
      </c>
      <c r="D69" s="10" t="s">
        <v>41</v>
      </c>
      <c r="E69" s="41">
        <v>2</v>
      </c>
    </row>
    <row r="70" spans="1:5" ht="30" customHeight="1">
      <c r="A70" s="28">
        <f t="shared" si="0"/>
        <v>64</v>
      </c>
      <c r="B70" s="28" t="s">
        <v>101</v>
      </c>
      <c r="C70" s="27" t="s">
        <v>102</v>
      </c>
      <c r="D70" s="28" t="s">
        <v>8</v>
      </c>
      <c r="E70" s="46" t="s">
        <v>8</v>
      </c>
    </row>
    <row r="71" spans="1:5" ht="30" customHeight="1">
      <c r="A71" s="28">
        <f t="shared" si="0"/>
        <v>65</v>
      </c>
      <c r="B71" s="9" t="s">
        <v>103</v>
      </c>
      <c r="C71" s="6" t="s">
        <v>104</v>
      </c>
      <c r="D71" s="9" t="s">
        <v>8</v>
      </c>
      <c r="E71" s="43" t="s">
        <v>8</v>
      </c>
    </row>
    <row r="72" spans="1:5" ht="30" customHeight="1">
      <c r="A72" s="35">
        <f t="shared" si="0"/>
        <v>66</v>
      </c>
      <c r="B72" s="10" t="s">
        <v>105</v>
      </c>
      <c r="C72" s="8" t="s">
        <v>106</v>
      </c>
      <c r="D72" s="10" t="s">
        <v>8</v>
      </c>
      <c r="E72" s="41" t="s">
        <v>8</v>
      </c>
    </row>
    <row r="73" spans="1:5" ht="30" customHeight="1">
      <c r="A73" s="35">
        <f t="shared" si="0"/>
        <v>67</v>
      </c>
      <c r="B73" s="10"/>
      <c r="C73" s="7" t="s">
        <v>261</v>
      </c>
      <c r="D73" s="10" t="s">
        <v>24</v>
      </c>
      <c r="E73" s="47">
        <v>35.44</v>
      </c>
    </row>
    <row r="74" spans="1:5" ht="30" customHeight="1">
      <c r="A74" s="28">
        <f t="shared" ref="A74:A97" si="1">A73+1</f>
        <v>68</v>
      </c>
      <c r="B74" s="28" t="s">
        <v>107</v>
      </c>
      <c r="C74" s="27" t="s">
        <v>108</v>
      </c>
      <c r="D74" s="28" t="s">
        <v>8</v>
      </c>
      <c r="E74" s="46" t="s">
        <v>8</v>
      </c>
    </row>
    <row r="75" spans="1:5" ht="30" customHeight="1">
      <c r="A75" s="28">
        <f t="shared" si="1"/>
        <v>69</v>
      </c>
      <c r="B75" s="9" t="s">
        <v>109</v>
      </c>
      <c r="C75" s="6" t="s">
        <v>110</v>
      </c>
      <c r="D75" s="9" t="s">
        <v>8</v>
      </c>
      <c r="E75" s="43" t="s">
        <v>8</v>
      </c>
    </row>
    <row r="76" spans="1:5" ht="30" customHeight="1">
      <c r="A76" s="35">
        <f t="shared" si="1"/>
        <v>70</v>
      </c>
      <c r="B76" s="10" t="s">
        <v>111</v>
      </c>
      <c r="C76" s="8" t="s">
        <v>112</v>
      </c>
      <c r="D76" s="10" t="s">
        <v>8</v>
      </c>
      <c r="E76" s="41" t="s">
        <v>8</v>
      </c>
    </row>
    <row r="77" spans="1:5" ht="30" customHeight="1">
      <c r="A77" s="35">
        <f t="shared" si="1"/>
        <v>71</v>
      </c>
      <c r="B77" s="10"/>
      <c r="C77" s="7" t="s">
        <v>156</v>
      </c>
      <c r="D77" s="10" t="s">
        <v>24</v>
      </c>
      <c r="E77" s="47">
        <v>100</v>
      </c>
    </row>
    <row r="78" spans="1:5" ht="30" customHeight="1">
      <c r="A78" s="35">
        <f t="shared" si="1"/>
        <v>72</v>
      </c>
      <c r="B78" s="10" t="s">
        <v>113</v>
      </c>
      <c r="C78" s="8" t="s">
        <v>114</v>
      </c>
      <c r="D78" s="10" t="s">
        <v>8</v>
      </c>
      <c r="E78" s="41" t="s">
        <v>8</v>
      </c>
    </row>
    <row r="79" spans="1:5" ht="30" customHeight="1">
      <c r="A79" s="35">
        <f t="shared" si="1"/>
        <v>73</v>
      </c>
      <c r="B79" s="10"/>
      <c r="C79" s="7" t="s">
        <v>115</v>
      </c>
      <c r="D79" s="10" t="s">
        <v>24</v>
      </c>
      <c r="E79" s="47">
        <v>88</v>
      </c>
    </row>
    <row r="80" spans="1:5" ht="30" customHeight="1">
      <c r="A80" s="35">
        <f t="shared" si="1"/>
        <v>74</v>
      </c>
      <c r="B80" s="10" t="s">
        <v>157</v>
      </c>
      <c r="C80" s="7" t="s">
        <v>158</v>
      </c>
      <c r="D80" s="10" t="s">
        <v>8</v>
      </c>
      <c r="E80" s="41" t="s">
        <v>8</v>
      </c>
    </row>
    <row r="81" spans="1:5" ht="30" customHeight="1">
      <c r="A81" s="35">
        <f t="shared" si="1"/>
        <v>75</v>
      </c>
      <c r="B81" s="10"/>
      <c r="C81" s="7" t="s">
        <v>116</v>
      </c>
      <c r="D81" s="10" t="s">
        <v>24</v>
      </c>
      <c r="E81" s="47">
        <v>15.83</v>
      </c>
    </row>
    <row r="82" spans="1:5" ht="30" customHeight="1">
      <c r="A82" s="28">
        <f t="shared" si="1"/>
        <v>76</v>
      </c>
      <c r="B82" s="28" t="s">
        <v>117</v>
      </c>
      <c r="C82" s="27" t="s">
        <v>118</v>
      </c>
      <c r="D82" s="28" t="s">
        <v>8</v>
      </c>
      <c r="E82" s="46" t="s">
        <v>8</v>
      </c>
    </row>
    <row r="83" spans="1:5" ht="30" customHeight="1">
      <c r="A83" s="28">
        <f t="shared" si="1"/>
        <v>77</v>
      </c>
      <c r="B83" s="9" t="s">
        <v>119</v>
      </c>
      <c r="C83" s="6" t="s">
        <v>120</v>
      </c>
      <c r="D83" s="9" t="s">
        <v>8</v>
      </c>
      <c r="E83" s="43" t="s">
        <v>8</v>
      </c>
    </row>
    <row r="84" spans="1:5" ht="30" customHeight="1">
      <c r="A84" s="35">
        <f t="shared" si="1"/>
        <v>78</v>
      </c>
      <c r="B84" s="10" t="s">
        <v>121</v>
      </c>
      <c r="C84" s="8" t="s">
        <v>122</v>
      </c>
      <c r="D84" s="10" t="s">
        <v>24</v>
      </c>
      <c r="E84" s="47">
        <v>352</v>
      </c>
    </row>
    <row r="85" spans="1:5" ht="30" customHeight="1">
      <c r="A85" s="35">
        <f t="shared" si="1"/>
        <v>79</v>
      </c>
      <c r="B85" s="10" t="s">
        <v>123</v>
      </c>
      <c r="C85" s="8" t="s">
        <v>124</v>
      </c>
      <c r="D85" s="10" t="s">
        <v>150</v>
      </c>
      <c r="E85" s="47">
        <v>183.05</v>
      </c>
    </row>
    <row r="86" spans="1:5" ht="30" customHeight="1">
      <c r="A86" s="35">
        <f t="shared" si="1"/>
        <v>80</v>
      </c>
      <c r="B86" s="10" t="s">
        <v>126</v>
      </c>
      <c r="C86" s="8" t="s">
        <v>127</v>
      </c>
      <c r="D86" s="10" t="s">
        <v>150</v>
      </c>
      <c r="E86" s="47">
        <v>230.02</v>
      </c>
    </row>
    <row r="87" spans="1:5" ht="30" customHeight="1">
      <c r="A87" s="35">
        <f t="shared" si="1"/>
        <v>81</v>
      </c>
      <c r="B87" s="10" t="s">
        <v>128</v>
      </c>
      <c r="C87" s="8" t="s">
        <v>129</v>
      </c>
      <c r="D87" s="10" t="s">
        <v>150</v>
      </c>
      <c r="E87" s="41">
        <v>807.85</v>
      </c>
    </row>
    <row r="88" spans="1:5" ht="30" customHeight="1">
      <c r="A88" s="35">
        <f t="shared" si="1"/>
        <v>82</v>
      </c>
      <c r="B88" s="10" t="s">
        <v>130</v>
      </c>
      <c r="C88" s="8" t="s">
        <v>131</v>
      </c>
      <c r="D88" s="30" t="s">
        <v>11</v>
      </c>
      <c r="E88" s="41">
        <v>1</v>
      </c>
    </row>
    <row r="89" spans="1:5" ht="30" customHeight="1">
      <c r="A89" s="35">
        <f t="shared" si="1"/>
        <v>83</v>
      </c>
      <c r="B89" s="10" t="s">
        <v>132</v>
      </c>
      <c r="C89" s="8" t="s">
        <v>133</v>
      </c>
      <c r="D89" s="10" t="s">
        <v>41</v>
      </c>
      <c r="E89" s="47">
        <v>14</v>
      </c>
    </row>
    <row r="90" spans="1:5" ht="30" customHeight="1">
      <c r="A90" s="35">
        <f t="shared" si="1"/>
        <v>84</v>
      </c>
      <c r="B90" s="10" t="s">
        <v>134</v>
      </c>
      <c r="C90" s="8" t="s">
        <v>135</v>
      </c>
      <c r="D90" s="10" t="s">
        <v>41</v>
      </c>
      <c r="E90" s="47">
        <v>1</v>
      </c>
    </row>
    <row r="91" spans="1:5" ht="30" customHeight="1">
      <c r="A91" s="28">
        <f t="shared" si="1"/>
        <v>85</v>
      </c>
      <c r="B91" s="28" t="s">
        <v>238</v>
      </c>
      <c r="C91" s="27" t="s">
        <v>237</v>
      </c>
      <c r="D91" s="28" t="s">
        <v>8</v>
      </c>
      <c r="E91" s="46" t="s">
        <v>8</v>
      </c>
    </row>
    <row r="92" spans="1:5" ht="30" customHeight="1">
      <c r="A92" s="28">
        <f t="shared" si="1"/>
        <v>86</v>
      </c>
      <c r="B92" s="28" t="s">
        <v>240</v>
      </c>
      <c r="C92" s="27" t="s">
        <v>241</v>
      </c>
      <c r="D92" s="28" t="s">
        <v>8</v>
      </c>
      <c r="E92" s="46" t="s">
        <v>8</v>
      </c>
    </row>
    <row r="93" spans="1:5" ht="30" customHeight="1">
      <c r="A93" s="35">
        <f t="shared" si="1"/>
        <v>87</v>
      </c>
      <c r="B93" s="38" t="s">
        <v>227</v>
      </c>
      <c r="C93" s="32" t="s">
        <v>232</v>
      </c>
      <c r="D93" s="10" t="s">
        <v>149</v>
      </c>
      <c r="E93" s="49">
        <v>504.82</v>
      </c>
    </row>
    <row r="94" spans="1:5" ht="30" customHeight="1">
      <c r="A94" s="35">
        <f t="shared" si="1"/>
        <v>88</v>
      </c>
      <c r="B94" s="38" t="s">
        <v>340</v>
      </c>
      <c r="C94" s="32" t="s">
        <v>344</v>
      </c>
      <c r="D94" s="10" t="s">
        <v>24</v>
      </c>
      <c r="E94" s="49">
        <v>66</v>
      </c>
    </row>
    <row r="95" spans="1:5" ht="30" customHeight="1">
      <c r="A95" s="35">
        <f t="shared" si="1"/>
        <v>89</v>
      </c>
      <c r="B95" s="38" t="s">
        <v>271</v>
      </c>
      <c r="C95" s="32" t="s">
        <v>269</v>
      </c>
      <c r="D95" s="10" t="s">
        <v>24</v>
      </c>
      <c r="E95" s="49">
        <v>66</v>
      </c>
    </row>
    <row r="96" spans="1:5" ht="43.5" customHeight="1">
      <c r="A96" s="35">
        <f t="shared" si="1"/>
        <v>90</v>
      </c>
      <c r="B96" s="38"/>
      <c r="C96" s="22" t="s">
        <v>597</v>
      </c>
      <c r="D96" s="23" t="s">
        <v>324</v>
      </c>
      <c r="E96" s="109">
        <v>1</v>
      </c>
    </row>
    <row r="97" spans="1:5" ht="30" customHeight="1">
      <c r="A97" s="35">
        <f t="shared" si="1"/>
        <v>91</v>
      </c>
      <c r="B97" s="38"/>
      <c r="C97" s="22" t="s">
        <v>592</v>
      </c>
      <c r="D97" s="23" t="s">
        <v>324</v>
      </c>
      <c r="E97" s="109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view="pageBreakPreview" zoomScaleNormal="100" zoomScaleSheetLayoutView="100" workbookViewId="0">
      <selection activeCell="A50" sqref="A50:XFD50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6" ht="20.25" customHeight="1">
      <c r="A1" s="131" t="s">
        <v>631</v>
      </c>
      <c r="B1" s="131"/>
      <c r="C1" s="131"/>
      <c r="D1" s="131"/>
      <c r="E1" s="131"/>
    </row>
    <row r="2" spans="1:6" ht="71.25" customHeight="1">
      <c r="A2" s="133" t="s">
        <v>583</v>
      </c>
      <c r="B2" s="134"/>
      <c r="C2" s="134"/>
      <c r="D2" s="134"/>
      <c r="E2" s="134"/>
    </row>
    <row r="3" spans="1:6" ht="25.5">
      <c r="A3" s="110" t="s">
        <v>602</v>
      </c>
      <c r="B3" s="132" t="s">
        <v>353</v>
      </c>
      <c r="C3" s="132"/>
      <c r="D3" s="132"/>
      <c r="E3" s="132"/>
    </row>
    <row r="4" spans="1:6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6" ht="15.75" customHeight="1">
      <c r="A5" s="138"/>
      <c r="B5" s="138"/>
      <c r="C5" s="139"/>
      <c r="D5" s="81" t="s">
        <v>4</v>
      </c>
      <c r="E5" s="71" t="s">
        <v>5</v>
      </c>
    </row>
    <row r="6" spans="1:6" ht="30" customHeight="1">
      <c r="A6" s="28">
        <v>1</v>
      </c>
      <c r="B6" s="28" t="s">
        <v>6</v>
      </c>
      <c r="C6" s="27" t="s">
        <v>7</v>
      </c>
      <c r="D6" s="28" t="s">
        <v>8</v>
      </c>
      <c r="E6" s="46" t="s">
        <v>8</v>
      </c>
    </row>
    <row r="7" spans="1:6" ht="30" customHeight="1">
      <c r="A7" s="28">
        <f t="shared" ref="A7:A49" si="0">A6+1</f>
        <v>2</v>
      </c>
      <c r="B7" s="28" t="s">
        <v>9</v>
      </c>
      <c r="C7" s="27" t="s">
        <v>10</v>
      </c>
      <c r="D7" s="28" t="s">
        <v>8</v>
      </c>
      <c r="E7" s="46" t="s">
        <v>8</v>
      </c>
    </row>
    <row r="8" spans="1:6" ht="30" customHeight="1">
      <c r="A8" s="35">
        <f t="shared" si="0"/>
        <v>3</v>
      </c>
      <c r="B8" s="36"/>
      <c r="C8" s="29" t="s">
        <v>345</v>
      </c>
      <c r="D8" s="30" t="s">
        <v>11</v>
      </c>
      <c r="E8" s="30">
        <v>1</v>
      </c>
      <c r="F8" s="70"/>
    </row>
    <row r="9" spans="1:6" ht="30" customHeight="1">
      <c r="A9" s="28">
        <f t="shared" si="0"/>
        <v>4</v>
      </c>
      <c r="B9" s="28" t="s">
        <v>12</v>
      </c>
      <c r="C9" s="27" t="s">
        <v>13</v>
      </c>
      <c r="D9" s="28" t="s">
        <v>8</v>
      </c>
      <c r="E9" s="46" t="s">
        <v>8</v>
      </c>
      <c r="F9" s="70"/>
    </row>
    <row r="10" spans="1:6" ht="30" customHeight="1">
      <c r="A10" s="28">
        <f t="shared" si="0"/>
        <v>5</v>
      </c>
      <c r="B10" s="9" t="s">
        <v>14</v>
      </c>
      <c r="C10" s="6" t="s">
        <v>15</v>
      </c>
      <c r="D10" s="9" t="s">
        <v>8</v>
      </c>
      <c r="E10" s="43" t="s">
        <v>8</v>
      </c>
      <c r="F10" s="70"/>
    </row>
    <row r="11" spans="1:6" ht="30" customHeight="1">
      <c r="A11" s="35">
        <f t="shared" si="0"/>
        <v>6</v>
      </c>
      <c r="B11" s="10" t="s">
        <v>16</v>
      </c>
      <c r="C11" s="8" t="s">
        <v>17</v>
      </c>
      <c r="D11" s="10" t="s">
        <v>149</v>
      </c>
      <c r="E11" s="41">
        <v>195.86</v>
      </c>
      <c r="F11" s="70"/>
    </row>
    <row r="12" spans="1:6" ht="30" customHeight="1">
      <c r="A12" s="35">
        <f t="shared" si="0"/>
        <v>7</v>
      </c>
      <c r="B12" s="10" t="s">
        <v>18</v>
      </c>
      <c r="C12" s="8" t="s">
        <v>19</v>
      </c>
      <c r="D12" s="10" t="s">
        <v>149</v>
      </c>
      <c r="E12" s="41">
        <v>130.58000000000001</v>
      </c>
      <c r="F12" s="70"/>
    </row>
    <row r="13" spans="1:6" ht="30" customHeight="1">
      <c r="A13" s="35">
        <f t="shared" si="0"/>
        <v>8</v>
      </c>
      <c r="B13" s="10" t="s">
        <v>20</v>
      </c>
      <c r="C13" s="8" t="s">
        <v>21</v>
      </c>
      <c r="D13" s="10" t="s">
        <v>149</v>
      </c>
      <c r="E13" s="41">
        <v>144.02000000000001</v>
      </c>
      <c r="F13" s="70"/>
    </row>
    <row r="14" spans="1:6" ht="30" customHeight="1">
      <c r="A14" s="35">
        <f t="shared" si="0"/>
        <v>9</v>
      </c>
      <c r="B14" s="10" t="s">
        <v>342</v>
      </c>
      <c r="C14" s="8" t="s">
        <v>148</v>
      </c>
      <c r="D14" s="10" t="s">
        <v>149</v>
      </c>
      <c r="E14" s="41">
        <v>219.47</v>
      </c>
      <c r="F14" s="70"/>
    </row>
    <row r="15" spans="1:6" ht="30" customHeight="1">
      <c r="A15" s="35">
        <f t="shared" si="0"/>
        <v>10</v>
      </c>
      <c r="B15" s="10" t="s">
        <v>357</v>
      </c>
      <c r="C15" s="8" t="s">
        <v>346</v>
      </c>
      <c r="D15" s="10" t="s">
        <v>149</v>
      </c>
      <c r="E15" s="41">
        <v>21.09</v>
      </c>
      <c r="F15" s="70"/>
    </row>
    <row r="16" spans="1:6" ht="30" customHeight="1">
      <c r="A16" s="28">
        <f>A15+1</f>
        <v>11</v>
      </c>
      <c r="B16" s="28" t="s">
        <v>32</v>
      </c>
      <c r="C16" s="27" t="s">
        <v>33</v>
      </c>
      <c r="D16" s="28" t="s">
        <v>8</v>
      </c>
      <c r="E16" s="46" t="s">
        <v>8</v>
      </c>
      <c r="F16" s="70"/>
    </row>
    <row r="17" spans="1:6" ht="30" customHeight="1">
      <c r="A17" s="28">
        <f t="shared" si="0"/>
        <v>12</v>
      </c>
      <c r="B17" s="9" t="s">
        <v>34</v>
      </c>
      <c r="C17" s="6" t="s">
        <v>35</v>
      </c>
      <c r="D17" s="9" t="s">
        <v>8</v>
      </c>
      <c r="E17" s="43" t="s">
        <v>8</v>
      </c>
      <c r="F17" s="70"/>
    </row>
    <row r="18" spans="1:6" ht="30" customHeight="1">
      <c r="A18" s="35">
        <f t="shared" si="0"/>
        <v>13</v>
      </c>
      <c r="B18" s="10" t="s">
        <v>36</v>
      </c>
      <c r="C18" s="8" t="s">
        <v>37</v>
      </c>
      <c r="D18" s="10" t="s">
        <v>38</v>
      </c>
      <c r="E18" s="41">
        <v>4430</v>
      </c>
      <c r="F18" s="70"/>
    </row>
    <row r="19" spans="1:6" ht="30" customHeight="1">
      <c r="A19" s="28">
        <f>A18+1</f>
        <v>14</v>
      </c>
      <c r="B19" s="28" t="s">
        <v>45</v>
      </c>
      <c r="C19" s="27" t="s">
        <v>46</v>
      </c>
      <c r="D19" s="28" t="s">
        <v>8</v>
      </c>
      <c r="E19" s="46" t="s">
        <v>8</v>
      </c>
      <c r="F19" s="70"/>
    </row>
    <row r="20" spans="1:6" ht="30" customHeight="1">
      <c r="A20" s="28">
        <f t="shared" si="0"/>
        <v>15</v>
      </c>
      <c r="B20" s="9" t="s">
        <v>47</v>
      </c>
      <c r="C20" s="6" t="s">
        <v>48</v>
      </c>
      <c r="D20" s="9" t="s">
        <v>8</v>
      </c>
      <c r="E20" s="43" t="s">
        <v>8</v>
      </c>
      <c r="F20" s="70"/>
    </row>
    <row r="21" spans="1:6" ht="30" customHeight="1">
      <c r="A21" s="35">
        <f t="shared" si="0"/>
        <v>16</v>
      </c>
      <c r="B21" s="9"/>
      <c r="C21" s="7" t="s">
        <v>154</v>
      </c>
      <c r="D21" s="10" t="s">
        <v>149</v>
      </c>
      <c r="E21" s="41">
        <v>7.49</v>
      </c>
      <c r="F21" s="70"/>
    </row>
    <row r="22" spans="1:6" ht="30" customHeight="1">
      <c r="A22" s="35">
        <f>A21+1</f>
        <v>17</v>
      </c>
      <c r="B22" s="9"/>
      <c r="C22" s="7" t="s">
        <v>215</v>
      </c>
      <c r="D22" s="10" t="s">
        <v>149</v>
      </c>
      <c r="E22" s="41">
        <v>4.01</v>
      </c>
      <c r="F22" s="70"/>
    </row>
    <row r="23" spans="1:6" ht="30" customHeight="1">
      <c r="A23" s="35">
        <f t="shared" ref="A23:A24" si="1">A22+1</f>
        <v>18</v>
      </c>
      <c r="B23" s="9"/>
      <c r="C23" s="7" t="s">
        <v>352</v>
      </c>
      <c r="D23" s="10" t="s">
        <v>149</v>
      </c>
      <c r="E23" s="41">
        <v>6.7</v>
      </c>
      <c r="F23" s="70"/>
    </row>
    <row r="24" spans="1:6" ht="30" customHeight="1">
      <c r="A24" s="35">
        <f t="shared" si="1"/>
        <v>19</v>
      </c>
      <c r="B24" s="10"/>
      <c r="C24" s="7" t="s">
        <v>347</v>
      </c>
      <c r="D24" s="10" t="s">
        <v>149</v>
      </c>
      <c r="E24" s="41">
        <v>1.9</v>
      </c>
      <c r="F24" s="70"/>
    </row>
    <row r="25" spans="1:6" ht="30" customHeight="1">
      <c r="A25" s="28">
        <f>A24+1</f>
        <v>20</v>
      </c>
      <c r="B25" s="9" t="s">
        <v>49</v>
      </c>
      <c r="C25" s="6" t="s">
        <v>50</v>
      </c>
      <c r="D25" s="9" t="s">
        <v>8</v>
      </c>
      <c r="E25" s="43" t="s">
        <v>8</v>
      </c>
      <c r="F25" s="70"/>
    </row>
    <row r="26" spans="1:6" ht="30" customHeight="1">
      <c r="A26" s="35">
        <f t="shared" si="0"/>
        <v>21</v>
      </c>
      <c r="B26" s="10"/>
      <c r="C26" s="8" t="s">
        <v>336</v>
      </c>
      <c r="D26" s="10" t="s">
        <v>149</v>
      </c>
      <c r="E26" s="41">
        <v>6.41</v>
      </c>
      <c r="F26" s="70"/>
    </row>
    <row r="27" spans="1:6" ht="30" customHeight="1">
      <c r="A27" s="28">
        <f>A26+1</f>
        <v>22</v>
      </c>
      <c r="B27" s="9" t="s">
        <v>51</v>
      </c>
      <c r="C27" s="6" t="s">
        <v>52</v>
      </c>
      <c r="D27" s="9" t="s">
        <v>8</v>
      </c>
      <c r="E27" s="43" t="s">
        <v>8</v>
      </c>
      <c r="F27" s="70"/>
    </row>
    <row r="28" spans="1:6" ht="30" customHeight="1">
      <c r="A28" s="35">
        <f t="shared" si="0"/>
        <v>23</v>
      </c>
      <c r="B28" s="10" t="s">
        <v>139</v>
      </c>
      <c r="C28" s="8" t="s">
        <v>140</v>
      </c>
      <c r="D28" s="10" t="s">
        <v>8</v>
      </c>
      <c r="E28" s="41" t="s">
        <v>8</v>
      </c>
      <c r="F28" s="70"/>
    </row>
    <row r="29" spans="1:6" ht="30" customHeight="1">
      <c r="A29" s="35">
        <f t="shared" si="0"/>
        <v>24</v>
      </c>
      <c r="B29" s="10"/>
      <c r="C29" s="8" t="s">
        <v>348</v>
      </c>
      <c r="D29" s="10" t="s">
        <v>24</v>
      </c>
      <c r="E29" s="41">
        <v>19</v>
      </c>
      <c r="F29" s="70"/>
    </row>
    <row r="30" spans="1:6" ht="30" customHeight="1">
      <c r="A30" s="28">
        <f>A29+1</f>
        <v>25</v>
      </c>
      <c r="B30" s="28" t="s">
        <v>55</v>
      </c>
      <c r="C30" s="27" t="s">
        <v>56</v>
      </c>
      <c r="D30" s="28" t="s">
        <v>8</v>
      </c>
      <c r="E30" s="46" t="s">
        <v>8</v>
      </c>
      <c r="F30" s="70"/>
    </row>
    <row r="31" spans="1:6" ht="30" customHeight="1">
      <c r="A31" s="28">
        <f t="shared" si="0"/>
        <v>26</v>
      </c>
      <c r="B31" s="9" t="s">
        <v>57</v>
      </c>
      <c r="C31" s="6" t="s">
        <v>58</v>
      </c>
      <c r="D31" s="9" t="s">
        <v>8</v>
      </c>
      <c r="E31" s="43" t="s">
        <v>8</v>
      </c>
      <c r="F31" s="70"/>
    </row>
    <row r="32" spans="1:6" ht="30" customHeight="1">
      <c r="A32" s="35">
        <f t="shared" si="0"/>
        <v>27</v>
      </c>
      <c r="B32" s="10" t="s">
        <v>59</v>
      </c>
      <c r="C32" s="8" t="s">
        <v>60</v>
      </c>
      <c r="D32" s="10" t="s">
        <v>150</v>
      </c>
      <c r="E32" s="47">
        <f>67.04+17.5</f>
        <v>84.54</v>
      </c>
      <c r="F32" s="70"/>
    </row>
    <row r="33" spans="1:6" ht="30" customHeight="1">
      <c r="A33" s="28">
        <f t="shared" si="0"/>
        <v>28</v>
      </c>
      <c r="B33" s="9" t="s">
        <v>61</v>
      </c>
      <c r="C33" s="6" t="s">
        <v>62</v>
      </c>
      <c r="D33" s="9" t="s">
        <v>8</v>
      </c>
      <c r="E33" s="43" t="s">
        <v>8</v>
      </c>
      <c r="F33" s="70"/>
    </row>
    <row r="34" spans="1:6" ht="30" customHeight="1">
      <c r="A34" s="35">
        <f t="shared" si="0"/>
        <v>29</v>
      </c>
      <c r="B34" s="10" t="s">
        <v>63</v>
      </c>
      <c r="C34" s="8" t="s">
        <v>64</v>
      </c>
      <c r="D34" s="10" t="s">
        <v>150</v>
      </c>
      <c r="E34" s="41">
        <v>62.89</v>
      </c>
      <c r="F34" s="70"/>
    </row>
    <row r="35" spans="1:6" ht="30" customHeight="1">
      <c r="A35" s="28">
        <f>A34+1</f>
        <v>30</v>
      </c>
      <c r="B35" s="28" t="s">
        <v>107</v>
      </c>
      <c r="C35" s="27" t="s">
        <v>108</v>
      </c>
      <c r="D35" s="28" t="s">
        <v>8</v>
      </c>
      <c r="E35" s="46" t="s">
        <v>8</v>
      </c>
      <c r="F35" s="70"/>
    </row>
    <row r="36" spans="1:6" ht="30" customHeight="1">
      <c r="A36" s="28">
        <f t="shared" si="0"/>
        <v>31</v>
      </c>
      <c r="B36" s="9" t="s">
        <v>109</v>
      </c>
      <c r="C36" s="6" t="s">
        <v>110</v>
      </c>
      <c r="D36" s="9" t="s">
        <v>8</v>
      </c>
      <c r="E36" s="43" t="s">
        <v>8</v>
      </c>
      <c r="F36" s="70"/>
    </row>
    <row r="37" spans="1:6" ht="30" customHeight="1">
      <c r="A37" s="35">
        <f>A36+1</f>
        <v>32</v>
      </c>
      <c r="B37" s="10" t="s">
        <v>141</v>
      </c>
      <c r="C37" s="7" t="s">
        <v>142</v>
      </c>
      <c r="D37" s="10" t="s">
        <v>24</v>
      </c>
      <c r="E37" s="47">
        <v>12.7</v>
      </c>
      <c r="F37" s="70"/>
    </row>
    <row r="38" spans="1:6" ht="30" customHeight="1">
      <c r="A38" s="28">
        <f>A37+1</f>
        <v>33</v>
      </c>
      <c r="B38" s="28" t="s">
        <v>117</v>
      </c>
      <c r="C38" s="27" t="s">
        <v>118</v>
      </c>
      <c r="D38" s="28" t="s">
        <v>8</v>
      </c>
      <c r="E38" s="46" t="s">
        <v>8</v>
      </c>
      <c r="F38" s="70"/>
    </row>
    <row r="39" spans="1:6" ht="30" customHeight="1">
      <c r="A39" s="28">
        <f t="shared" si="0"/>
        <v>34</v>
      </c>
      <c r="B39" s="9" t="s">
        <v>119</v>
      </c>
      <c r="C39" s="6" t="s">
        <v>120</v>
      </c>
      <c r="D39" s="9" t="s">
        <v>8</v>
      </c>
      <c r="E39" s="43" t="s">
        <v>8</v>
      </c>
      <c r="F39" s="70"/>
    </row>
    <row r="40" spans="1:6" ht="30" customHeight="1">
      <c r="A40" s="35">
        <f t="shared" si="0"/>
        <v>35</v>
      </c>
      <c r="B40" s="10" t="s">
        <v>341</v>
      </c>
      <c r="C40" s="8" t="s">
        <v>125</v>
      </c>
      <c r="D40" s="10" t="s">
        <v>150</v>
      </c>
      <c r="E40" s="47">
        <v>10.32</v>
      </c>
      <c r="F40" s="70"/>
    </row>
    <row r="41" spans="1:6" ht="30" customHeight="1">
      <c r="A41" s="35">
        <f t="shared" si="0"/>
        <v>36</v>
      </c>
      <c r="B41" s="10" t="s">
        <v>126</v>
      </c>
      <c r="C41" s="8" t="s">
        <v>127</v>
      </c>
      <c r="D41" s="10" t="s">
        <v>150</v>
      </c>
      <c r="E41" s="47">
        <v>30.1</v>
      </c>
      <c r="F41" s="70"/>
    </row>
    <row r="42" spans="1:6" ht="30" customHeight="1">
      <c r="A42" s="35">
        <f t="shared" si="0"/>
        <v>37</v>
      </c>
      <c r="B42" s="10" t="s">
        <v>132</v>
      </c>
      <c r="C42" s="8" t="s">
        <v>133</v>
      </c>
      <c r="D42" s="10" t="s">
        <v>41</v>
      </c>
      <c r="E42" s="47">
        <v>6</v>
      </c>
      <c r="F42" s="70"/>
    </row>
    <row r="43" spans="1:6" ht="30" customHeight="1">
      <c r="A43" s="35">
        <f t="shared" si="0"/>
        <v>38</v>
      </c>
      <c r="B43" s="10" t="s">
        <v>134</v>
      </c>
      <c r="C43" s="8" t="s">
        <v>135</v>
      </c>
      <c r="D43" s="10" t="s">
        <v>41</v>
      </c>
      <c r="E43" s="47">
        <v>1</v>
      </c>
      <c r="F43" s="70"/>
    </row>
    <row r="44" spans="1:6" s="2" customFormat="1" ht="30" customHeight="1">
      <c r="A44" s="28">
        <f>A43+1</f>
        <v>39</v>
      </c>
      <c r="B44" s="9" t="s">
        <v>349</v>
      </c>
      <c r="C44" s="6" t="s">
        <v>350</v>
      </c>
      <c r="D44" s="9" t="s">
        <v>8</v>
      </c>
      <c r="E44" s="51" t="s">
        <v>8</v>
      </c>
      <c r="F44" s="70"/>
    </row>
    <row r="45" spans="1:6" ht="30" customHeight="1">
      <c r="A45" s="35">
        <f>A44+1</f>
        <v>40</v>
      </c>
      <c r="B45" s="10" t="s">
        <v>136</v>
      </c>
      <c r="C45" s="8" t="s">
        <v>351</v>
      </c>
      <c r="D45" s="10" t="s">
        <v>150</v>
      </c>
      <c r="E45" s="47">
        <v>145.35</v>
      </c>
      <c r="F45" s="70"/>
    </row>
    <row r="46" spans="1:6" ht="30" customHeight="1">
      <c r="A46" s="28">
        <f>A45+1</f>
        <v>41</v>
      </c>
      <c r="B46" s="28" t="s">
        <v>117</v>
      </c>
      <c r="C46" s="27" t="s">
        <v>118</v>
      </c>
      <c r="D46" s="28" t="s">
        <v>8</v>
      </c>
      <c r="E46" s="46" t="s">
        <v>8</v>
      </c>
      <c r="F46" s="70"/>
    </row>
    <row r="47" spans="1:6" ht="30" customHeight="1">
      <c r="A47" s="28">
        <f>A46+1</f>
        <v>42</v>
      </c>
      <c r="B47" s="28" t="s">
        <v>240</v>
      </c>
      <c r="C47" s="27" t="s">
        <v>241</v>
      </c>
      <c r="D47" s="28" t="s">
        <v>8</v>
      </c>
      <c r="E47" s="46" t="s">
        <v>8</v>
      </c>
      <c r="F47" s="70"/>
    </row>
    <row r="48" spans="1:6" ht="30" customHeight="1">
      <c r="A48" s="35">
        <f t="shared" si="0"/>
        <v>43</v>
      </c>
      <c r="B48" s="38" t="s">
        <v>227</v>
      </c>
      <c r="C48" s="32" t="s">
        <v>232</v>
      </c>
      <c r="D48" s="10" t="s">
        <v>149</v>
      </c>
      <c r="E48" s="48">
        <v>23.97</v>
      </c>
      <c r="F48" s="70"/>
    </row>
    <row r="49" spans="1:6" ht="30" customHeight="1">
      <c r="A49" s="35">
        <f t="shared" si="0"/>
        <v>44</v>
      </c>
      <c r="B49" s="38" t="s">
        <v>229</v>
      </c>
      <c r="C49" s="32" t="s">
        <v>234</v>
      </c>
      <c r="D49" s="10" t="s">
        <v>24</v>
      </c>
      <c r="E49" s="48">
        <f>4.75*2</f>
        <v>9.5</v>
      </c>
      <c r="F49" s="70"/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view="pageBreakPreview" zoomScaleNormal="100" zoomScaleSheetLayoutView="100" workbookViewId="0">
      <selection activeCell="B88" sqref="B88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19.5" customHeight="1">
      <c r="A1" s="131" t="s">
        <v>631</v>
      </c>
      <c r="B1" s="131"/>
      <c r="C1" s="131"/>
      <c r="D1" s="131"/>
      <c r="E1" s="131"/>
    </row>
    <row r="2" spans="1:5" ht="69" customHeight="1">
      <c r="A2" s="133" t="s">
        <v>583</v>
      </c>
      <c r="B2" s="134"/>
      <c r="C2" s="134"/>
      <c r="D2" s="134"/>
      <c r="E2" s="134"/>
    </row>
    <row r="3" spans="1:5" s="14" customFormat="1" ht="29.25" customHeight="1">
      <c r="A3" s="110" t="s">
        <v>603</v>
      </c>
      <c r="B3" s="132" t="s">
        <v>272</v>
      </c>
      <c r="C3" s="132"/>
      <c r="D3" s="132"/>
      <c r="E3" s="132"/>
    </row>
    <row r="4" spans="1:5" s="14" customFormat="1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s="14" customFormat="1" ht="15.75" customHeight="1">
      <c r="A5" s="138"/>
      <c r="B5" s="138"/>
      <c r="C5" s="139"/>
      <c r="D5" s="81" t="s">
        <v>4</v>
      </c>
      <c r="E5" s="71" t="s">
        <v>5</v>
      </c>
    </row>
    <row r="6" spans="1:5" s="14" customFormat="1">
      <c r="A6" s="83"/>
      <c r="B6" s="72" t="s">
        <v>388</v>
      </c>
      <c r="C6" s="73" t="s">
        <v>533</v>
      </c>
      <c r="D6" s="73"/>
      <c r="E6" s="94"/>
    </row>
    <row r="7" spans="1:5" s="14" customFormat="1" ht="25.5">
      <c r="A7" s="35">
        <f>A6+1</f>
        <v>1</v>
      </c>
      <c r="B7" s="10" t="s">
        <v>565</v>
      </c>
      <c r="C7" s="13" t="s">
        <v>504</v>
      </c>
      <c r="D7" s="39" t="s">
        <v>377</v>
      </c>
      <c r="E7" s="41">
        <v>92</v>
      </c>
    </row>
    <row r="8" spans="1:5" s="14" customFormat="1" ht="25.5">
      <c r="A8" s="35">
        <f>A7+1</f>
        <v>2</v>
      </c>
      <c r="B8" s="10" t="s">
        <v>376</v>
      </c>
      <c r="C8" s="13" t="s">
        <v>575</v>
      </c>
      <c r="D8" s="39" t="s">
        <v>377</v>
      </c>
      <c r="E8" s="41">
        <v>92</v>
      </c>
    </row>
    <row r="9" spans="1:5" s="14" customFormat="1" ht="38.25">
      <c r="A9" s="35">
        <f t="shared" ref="A9:A46" si="0">A8+1</f>
        <v>3</v>
      </c>
      <c r="B9" s="10" t="s">
        <v>376</v>
      </c>
      <c r="C9" s="13" t="s">
        <v>534</v>
      </c>
      <c r="D9" s="39" t="s">
        <v>377</v>
      </c>
      <c r="E9" s="41">
        <v>68</v>
      </c>
    </row>
    <row r="10" spans="1:5" s="14" customFormat="1" ht="38.25">
      <c r="A10" s="35">
        <f t="shared" si="0"/>
        <v>4</v>
      </c>
      <c r="B10" s="10" t="s">
        <v>376</v>
      </c>
      <c r="C10" s="13" t="s">
        <v>535</v>
      </c>
      <c r="D10" s="39" t="s">
        <v>377</v>
      </c>
      <c r="E10" s="41">
        <v>24</v>
      </c>
    </row>
    <row r="11" spans="1:5" s="14" customFormat="1" ht="38.25">
      <c r="A11" s="35">
        <f t="shared" si="0"/>
        <v>5</v>
      </c>
      <c r="B11" s="10" t="s">
        <v>376</v>
      </c>
      <c r="C11" s="13" t="s">
        <v>536</v>
      </c>
      <c r="D11" s="39" t="s">
        <v>377</v>
      </c>
      <c r="E11" s="41">
        <v>36</v>
      </c>
    </row>
    <row r="12" spans="1:5" s="14" customFormat="1" ht="25.5">
      <c r="A12" s="35">
        <f t="shared" si="0"/>
        <v>6</v>
      </c>
      <c r="B12" s="10" t="s">
        <v>376</v>
      </c>
      <c r="C12" s="13" t="s">
        <v>537</v>
      </c>
      <c r="D12" s="39" t="s">
        <v>377</v>
      </c>
      <c r="E12" s="41">
        <v>14</v>
      </c>
    </row>
    <row r="13" spans="1:5" s="14" customFormat="1" ht="38.25">
      <c r="A13" s="35">
        <f t="shared" si="0"/>
        <v>7</v>
      </c>
      <c r="B13" s="10" t="s">
        <v>376</v>
      </c>
      <c r="C13" s="13" t="s">
        <v>538</v>
      </c>
      <c r="D13" s="39" t="s">
        <v>377</v>
      </c>
      <c r="E13" s="41">
        <v>5</v>
      </c>
    </row>
    <row r="14" spans="1:5" s="14" customFormat="1" ht="51">
      <c r="A14" s="35">
        <f t="shared" si="0"/>
        <v>8</v>
      </c>
      <c r="B14" s="10" t="s">
        <v>376</v>
      </c>
      <c r="C14" s="13" t="s">
        <v>539</v>
      </c>
      <c r="D14" s="39" t="s">
        <v>41</v>
      </c>
      <c r="E14" s="41">
        <v>1</v>
      </c>
    </row>
    <row r="15" spans="1:5" s="14" customFormat="1" ht="25.5">
      <c r="A15" s="35">
        <f t="shared" si="0"/>
        <v>9</v>
      </c>
      <c r="B15" s="10" t="s">
        <v>376</v>
      </c>
      <c r="C15" s="13" t="s">
        <v>540</v>
      </c>
      <c r="D15" s="39" t="s">
        <v>517</v>
      </c>
      <c r="E15" s="41">
        <v>11</v>
      </c>
    </row>
    <row r="16" spans="1:5" s="14" customFormat="1" ht="25.5">
      <c r="A16" s="35">
        <f t="shared" si="0"/>
        <v>10</v>
      </c>
      <c r="B16" s="10" t="s">
        <v>376</v>
      </c>
      <c r="C16" s="13" t="s">
        <v>510</v>
      </c>
      <c r="D16" s="39" t="s">
        <v>377</v>
      </c>
      <c r="E16" s="41">
        <v>92</v>
      </c>
    </row>
    <row r="17" spans="1:5" s="14" customFormat="1" ht="25.5">
      <c r="A17" s="35">
        <f t="shared" si="0"/>
        <v>11</v>
      </c>
      <c r="B17" s="10" t="s">
        <v>376</v>
      </c>
      <c r="C17" s="13" t="s">
        <v>541</v>
      </c>
      <c r="D17" s="39" t="s">
        <v>377</v>
      </c>
      <c r="E17" s="41">
        <v>17</v>
      </c>
    </row>
    <row r="18" spans="1:5" s="14" customFormat="1">
      <c r="A18" s="83"/>
      <c r="B18" s="72" t="s">
        <v>376</v>
      </c>
      <c r="C18" s="73" t="s">
        <v>542</v>
      </c>
      <c r="D18" s="73"/>
      <c r="E18" s="94"/>
    </row>
    <row r="19" spans="1:5" s="14" customFormat="1" ht="38.25">
      <c r="A19" s="35">
        <v>12</v>
      </c>
      <c r="B19" s="10" t="s">
        <v>376</v>
      </c>
      <c r="C19" s="13" t="s">
        <v>383</v>
      </c>
      <c r="D19" s="39" t="s">
        <v>11</v>
      </c>
      <c r="E19" s="41">
        <v>1</v>
      </c>
    </row>
    <row r="20" spans="1:5" s="14" customFormat="1" ht="38.25">
      <c r="A20" s="35">
        <v>15</v>
      </c>
      <c r="B20" s="10" t="s">
        <v>376</v>
      </c>
      <c r="C20" s="13" t="s">
        <v>382</v>
      </c>
      <c r="D20" s="39" t="s">
        <v>377</v>
      </c>
      <c r="E20" s="41">
        <v>21</v>
      </c>
    </row>
    <row r="21" spans="1:5" s="14" customFormat="1" ht="38.25">
      <c r="A21" s="35">
        <v>16</v>
      </c>
      <c r="B21" s="10" t="s">
        <v>376</v>
      </c>
      <c r="C21" s="13" t="s">
        <v>381</v>
      </c>
      <c r="D21" s="39" t="s">
        <v>11</v>
      </c>
      <c r="E21" s="41">
        <v>6</v>
      </c>
    </row>
    <row r="22" spans="1:5" s="14" customFormat="1">
      <c r="A22" s="35">
        <v>17</v>
      </c>
      <c r="B22" s="10" t="s">
        <v>376</v>
      </c>
      <c r="C22" s="13" t="s">
        <v>387</v>
      </c>
      <c r="D22" s="39" t="s">
        <v>11</v>
      </c>
      <c r="E22" s="41">
        <v>1</v>
      </c>
    </row>
    <row r="23" spans="1:5" s="14" customFormat="1" ht="25.5">
      <c r="A23" s="35">
        <v>18</v>
      </c>
      <c r="B23" s="10" t="s">
        <v>376</v>
      </c>
      <c r="C23" s="13" t="s">
        <v>545</v>
      </c>
      <c r="D23" s="39" t="s">
        <v>544</v>
      </c>
      <c r="E23" s="41">
        <v>2.1000000000000001E-2</v>
      </c>
    </row>
    <row r="24" spans="1:5" s="14" customFormat="1" ht="25.5">
      <c r="A24" s="35">
        <f t="shared" si="0"/>
        <v>19</v>
      </c>
      <c r="B24" s="10" t="s">
        <v>376</v>
      </c>
      <c r="C24" s="13" t="s">
        <v>504</v>
      </c>
      <c r="D24" s="39" t="s">
        <v>377</v>
      </c>
      <c r="E24" s="41">
        <v>268</v>
      </c>
    </row>
    <row r="25" spans="1:5" s="14" customFormat="1" ht="25.5">
      <c r="A25" s="35">
        <f t="shared" si="0"/>
        <v>20</v>
      </c>
      <c r="B25" s="10" t="s">
        <v>376</v>
      </c>
      <c r="C25" s="13" t="s">
        <v>508</v>
      </c>
      <c r="D25" s="39" t="s">
        <v>377</v>
      </c>
      <c r="E25" s="41">
        <v>268</v>
      </c>
    </row>
    <row r="26" spans="1:5" s="14" customFormat="1" ht="38.25">
      <c r="A26" s="35">
        <f t="shared" si="0"/>
        <v>21</v>
      </c>
      <c r="B26" s="10" t="s">
        <v>376</v>
      </c>
      <c r="C26" s="13" t="s">
        <v>535</v>
      </c>
      <c r="D26" s="39" t="s">
        <v>377</v>
      </c>
      <c r="E26" s="41">
        <v>87</v>
      </c>
    </row>
    <row r="27" spans="1:5" s="14" customFormat="1" ht="38.25">
      <c r="A27" s="35">
        <f t="shared" si="0"/>
        <v>22</v>
      </c>
      <c r="B27" s="10" t="s">
        <v>376</v>
      </c>
      <c r="C27" s="13" t="s">
        <v>534</v>
      </c>
      <c r="D27" s="39" t="s">
        <v>377</v>
      </c>
      <c r="E27" s="41">
        <v>125</v>
      </c>
    </row>
    <row r="28" spans="1:5" s="14" customFormat="1" ht="38.25">
      <c r="A28" s="35">
        <f t="shared" si="0"/>
        <v>23</v>
      </c>
      <c r="B28" s="10" t="s">
        <v>376</v>
      </c>
      <c r="C28" s="13" t="s">
        <v>546</v>
      </c>
      <c r="D28" s="39" t="s">
        <v>377</v>
      </c>
      <c r="E28" s="41">
        <v>56</v>
      </c>
    </row>
    <row r="29" spans="1:5" s="14" customFormat="1">
      <c r="A29" s="35">
        <f t="shared" si="0"/>
        <v>24</v>
      </c>
      <c r="B29" s="10" t="s">
        <v>376</v>
      </c>
      <c r="C29" s="13" t="s">
        <v>547</v>
      </c>
      <c r="D29" s="39" t="s">
        <v>377</v>
      </c>
      <c r="E29" s="41">
        <v>55</v>
      </c>
    </row>
    <row r="30" spans="1:5" s="14" customFormat="1" ht="25.5">
      <c r="A30" s="35">
        <f t="shared" si="0"/>
        <v>25</v>
      </c>
      <c r="B30" s="10" t="s">
        <v>376</v>
      </c>
      <c r="C30" s="13" t="s">
        <v>540</v>
      </c>
      <c r="D30" s="39" t="s">
        <v>517</v>
      </c>
      <c r="E30" s="41">
        <v>14</v>
      </c>
    </row>
    <row r="31" spans="1:5" s="14" customFormat="1" ht="38.25">
      <c r="A31" s="35">
        <f t="shared" si="0"/>
        <v>26</v>
      </c>
      <c r="B31" s="10" t="s">
        <v>376</v>
      </c>
      <c r="C31" s="13" t="s">
        <v>378</v>
      </c>
      <c r="D31" s="39" t="s">
        <v>11</v>
      </c>
      <c r="E31" s="41">
        <v>3</v>
      </c>
    </row>
    <row r="32" spans="1:5" s="14" customFormat="1" ht="38.25">
      <c r="A32" s="35">
        <v>27</v>
      </c>
      <c r="B32" s="10" t="s">
        <v>376</v>
      </c>
      <c r="C32" s="13" t="s">
        <v>379</v>
      </c>
      <c r="D32" s="39" t="s">
        <v>11</v>
      </c>
      <c r="E32" s="41">
        <v>1</v>
      </c>
    </row>
    <row r="33" spans="1:5" s="14" customFormat="1" ht="25.5">
      <c r="A33" s="35">
        <v>28</v>
      </c>
      <c r="B33" s="10" t="s">
        <v>376</v>
      </c>
      <c r="C33" s="13" t="s">
        <v>510</v>
      </c>
      <c r="D33" s="39" t="s">
        <v>377</v>
      </c>
      <c r="E33" s="41">
        <v>268</v>
      </c>
    </row>
    <row r="34" spans="1:5" s="14" customFormat="1">
      <c r="A34" s="35">
        <f t="shared" si="0"/>
        <v>29</v>
      </c>
      <c r="B34" s="10" t="s">
        <v>376</v>
      </c>
      <c r="C34" s="13" t="s">
        <v>548</v>
      </c>
      <c r="D34" s="39" t="s">
        <v>377</v>
      </c>
      <c r="E34" s="41">
        <v>20</v>
      </c>
    </row>
    <row r="35" spans="1:5" s="14" customFormat="1" ht="25.5">
      <c r="A35" s="35">
        <f t="shared" si="0"/>
        <v>30</v>
      </c>
      <c r="B35" s="10" t="s">
        <v>376</v>
      </c>
      <c r="C35" s="13" t="s">
        <v>537</v>
      </c>
      <c r="D35" s="39" t="s">
        <v>377</v>
      </c>
      <c r="E35" s="41">
        <v>56</v>
      </c>
    </row>
    <row r="36" spans="1:5" s="14" customFormat="1" ht="38.25">
      <c r="A36" s="35">
        <f t="shared" si="0"/>
        <v>31</v>
      </c>
      <c r="B36" s="10" t="s">
        <v>376</v>
      </c>
      <c r="C36" s="13" t="s">
        <v>538</v>
      </c>
      <c r="D36" s="39" t="s">
        <v>377</v>
      </c>
      <c r="E36" s="41">
        <v>18</v>
      </c>
    </row>
    <row r="37" spans="1:5" s="14" customFormat="1" ht="25.5">
      <c r="A37" s="35">
        <f t="shared" si="0"/>
        <v>32</v>
      </c>
      <c r="B37" s="10" t="s">
        <v>376</v>
      </c>
      <c r="C37" s="13" t="s">
        <v>549</v>
      </c>
      <c r="D37" s="39" t="s">
        <v>377</v>
      </c>
      <c r="E37" s="41">
        <v>16</v>
      </c>
    </row>
    <row r="38" spans="1:5" s="14" customFormat="1" ht="38.25">
      <c r="A38" s="35">
        <f t="shared" si="0"/>
        <v>33</v>
      </c>
      <c r="B38" s="10" t="s">
        <v>376</v>
      </c>
      <c r="C38" s="13" t="s">
        <v>550</v>
      </c>
      <c r="D38" s="39" t="s">
        <v>377</v>
      </c>
      <c r="E38" s="41">
        <v>13</v>
      </c>
    </row>
    <row r="39" spans="1:5" s="14" customFormat="1" ht="153">
      <c r="A39" s="35">
        <f t="shared" si="0"/>
        <v>34</v>
      </c>
      <c r="B39" s="10" t="s">
        <v>376</v>
      </c>
      <c r="C39" s="13" t="s">
        <v>551</v>
      </c>
      <c r="D39" s="39" t="s">
        <v>11</v>
      </c>
      <c r="E39" s="41">
        <v>1</v>
      </c>
    </row>
    <row r="40" spans="1:5" s="14" customFormat="1">
      <c r="A40" s="83"/>
      <c r="B40" s="72" t="s">
        <v>376</v>
      </c>
      <c r="C40" s="73" t="s">
        <v>552</v>
      </c>
      <c r="D40" s="73"/>
      <c r="E40" s="94"/>
    </row>
    <row r="41" spans="1:5" s="14" customFormat="1" ht="25.5">
      <c r="A41" s="35">
        <v>35</v>
      </c>
      <c r="B41" s="10" t="s">
        <v>376</v>
      </c>
      <c r="C41" s="13" t="s">
        <v>504</v>
      </c>
      <c r="D41" s="39" t="s">
        <v>377</v>
      </c>
      <c r="E41" s="41">
        <v>13</v>
      </c>
    </row>
    <row r="42" spans="1:5" s="14" customFormat="1" ht="25.5">
      <c r="A42" s="35">
        <f t="shared" si="0"/>
        <v>36</v>
      </c>
      <c r="B42" s="10" t="s">
        <v>376</v>
      </c>
      <c r="C42" s="13" t="s">
        <v>508</v>
      </c>
      <c r="D42" s="39" t="s">
        <v>377</v>
      </c>
      <c r="E42" s="41">
        <v>13</v>
      </c>
    </row>
    <row r="43" spans="1:5" s="14" customFormat="1">
      <c r="A43" s="35">
        <f t="shared" si="0"/>
        <v>37</v>
      </c>
      <c r="B43" s="10" t="s">
        <v>376</v>
      </c>
      <c r="C43" s="13" t="s">
        <v>553</v>
      </c>
      <c r="D43" s="39" t="s">
        <v>377</v>
      </c>
      <c r="E43" s="41">
        <v>13</v>
      </c>
    </row>
    <row r="44" spans="1:5" s="14" customFormat="1" ht="25.5">
      <c r="A44" s="35">
        <f t="shared" si="0"/>
        <v>38</v>
      </c>
      <c r="B44" s="10"/>
      <c r="C44" s="13" t="s">
        <v>549</v>
      </c>
      <c r="D44" s="39" t="s">
        <v>377</v>
      </c>
      <c r="E44" s="41">
        <v>33</v>
      </c>
    </row>
    <row r="45" spans="1:5" s="14" customFormat="1" ht="25.5">
      <c r="A45" s="35">
        <f t="shared" si="0"/>
        <v>39</v>
      </c>
      <c r="B45" s="10" t="s">
        <v>376</v>
      </c>
      <c r="C45" s="13" t="s">
        <v>540</v>
      </c>
      <c r="D45" s="39" t="s">
        <v>517</v>
      </c>
      <c r="E45" s="41">
        <v>3</v>
      </c>
    </row>
    <row r="46" spans="1:5" s="14" customFormat="1" ht="25.5">
      <c r="A46" s="35">
        <f t="shared" si="0"/>
        <v>40</v>
      </c>
      <c r="B46" s="10" t="s">
        <v>376</v>
      </c>
      <c r="C46" s="13" t="s">
        <v>510</v>
      </c>
      <c r="D46" s="39" t="s">
        <v>377</v>
      </c>
      <c r="E46" s="41">
        <v>13</v>
      </c>
    </row>
    <row r="47" spans="1:5" s="14" customFormat="1">
      <c r="A47" s="83"/>
      <c r="B47" s="72" t="s">
        <v>376</v>
      </c>
      <c r="C47" s="74" t="s">
        <v>554</v>
      </c>
      <c r="D47" s="73"/>
      <c r="E47" s="94"/>
    </row>
    <row r="48" spans="1:5" s="14" customFormat="1" ht="38.25">
      <c r="A48" s="35">
        <v>41</v>
      </c>
      <c r="B48" s="10" t="s">
        <v>376</v>
      </c>
      <c r="C48" s="13" t="s">
        <v>384</v>
      </c>
      <c r="D48" s="39" t="s">
        <v>11</v>
      </c>
      <c r="E48" s="41">
        <v>1</v>
      </c>
    </row>
    <row r="49" spans="1:5">
      <c r="A49" s="83"/>
      <c r="B49" s="72" t="s">
        <v>376</v>
      </c>
      <c r="C49" s="74" t="s">
        <v>555</v>
      </c>
      <c r="D49" s="73"/>
      <c r="E49" s="94"/>
    </row>
    <row r="50" spans="1:5">
      <c r="A50" s="35">
        <v>42</v>
      </c>
      <c r="B50" s="10" t="s">
        <v>376</v>
      </c>
      <c r="C50" s="13" t="s">
        <v>556</v>
      </c>
      <c r="D50" s="39" t="s">
        <v>377</v>
      </c>
      <c r="E50" s="41">
        <v>65</v>
      </c>
    </row>
    <row r="51" spans="1:5" ht="25.5">
      <c r="A51" s="35">
        <f t="shared" ref="A51:A77" si="1">A50+1</f>
        <v>43</v>
      </c>
      <c r="B51" s="10" t="s">
        <v>376</v>
      </c>
      <c r="C51" s="13" t="s">
        <v>508</v>
      </c>
      <c r="D51" s="39" t="s">
        <v>377</v>
      </c>
      <c r="E51" s="41">
        <v>65</v>
      </c>
    </row>
    <row r="52" spans="1:5" ht="25.5">
      <c r="A52" s="35">
        <f t="shared" si="1"/>
        <v>44</v>
      </c>
      <c r="B52" s="10" t="s">
        <v>376</v>
      </c>
      <c r="C52" s="13" t="s">
        <v>549</v>
      </c>
      <c r="D52" s="39" t="s">
        <v>377</v>
      </c>
      <c r="E52" s="41">
        <v>65</v>
      </c>
    </row>
    <row r="53" spans="1:5">
      <c r="A53" s="35">
        <f t="shared" si="1"/>
        <v>45</v>
      </c>
      <c r="B53" s="10" t="s">
        <v>376</v>
      </c>
      <c r="C53" s="13" t="s">
        <v>557</v>
      </c>
      <c r="D53" s="39" t="s">
        <v>377</v>
      </c>
      <c r="E53" s="41">
        <v>65</v>
      </c>
    </row>
    <row r="54" spans="1:5">
      <c r="A54" s="83"/>
      <c r="B54" s="72" t="s">
        <v>376</v>
      </c>
      <c r="C54" s="74" t="s">
        <v>558</v>
      </c>
      <c r="D54" s="73"/>
      <c r="E54" s="94"/>
    </row>
    <row r="55" spans="1:5" ht="38.25">
      <c r="A55" s="35">
        <v>46</v>
      </c>
      <c r="B55" s="10" t="s">
        <v>376</v>
      </c>
      <c r="C55" s="13" t="s">
        <v>386</v>
      </c>
      <c r="D55" s="39" t="s">
        <v>11</v>
      </c>
      <c r="E55" s="41">
        <v>1</v>
      </c>
    </row>
    <row r="56" spans="1:5" ht="38.25">
      <c r="A56" s="35">
        <v>47</v>
      </c>
      <c r="B56" s="10" t="s">
        <v>376</v>
      </c>
      <c r="C56" s="13" t="s">
        <v>385</v>
      </c>
      <c r="D56" s="39" t="s">
        <v>11</v>
      </c>
      <c r="E56" s="41">
        <v>1</v>
      </c>
    </row>
    <row r="57" spans="1:5" ht="25.5">
      <c r="A57" s="35">
        <v>48</v>
      </c>
      <c r="B57" s="10" t="s">
        <v>376</v>
      </c>
      <c r="C57" s="13" t="s">
        <v>543</v>
      </c>
      <c r="D57" s="39" t="s">
        <v>544</v>
      </c>
      <c r="E57" s="41">
        <v>9.1999999999999998E-2</v>
      </c>
    </row>
    <row r="58" spans="1:5" ht="25.5">
      <c r="A58" s="35">
        <f t="shared" si="1"/>
        <v>49</v>
      </c>
      <c r="B58" s="10" t="s">
        <v>376</v>
      </c>
      <c r="C58" s="13" t="s">
        <v>559</v>
      </c>
      <c r="D58" s="39" t="s">
        <v>544</v>
      </c>
      <c r="E58" s="41">
        <v>8.1000000000000003E-2</v>
      </c>
    </row>
    <row r="59" spans="1:5">
      <c r="A59" s="35">
        <f t="shared" si="1"/>
        <v>50</v>
      </c>
      <c r="B59" s="10" t="s">
        <v>376</v>
      </c>
      <c r="C59" s="13" t="s">
        <v>387</v>
      </c>
      <c r="D59" s="39" t="s">
        <v>11</v>
      </c>
      <c r="E59" s="41">
        <v>3</v>
      </c>
    </row>
    <row r="60" spans="1:5" ht="38.25">
      <c r="A60" s="35">
        <v>51</v>
      </c>
      <c r="B60" s="10" t="s">
        <v>376</v>
      </c>
      <c r="C60" s="13" t="s">
        <v>381</v>
      </c>
      <c r="D60" s="39" t="s">
        <v>11</v>
      </c>
      <c r="E60" s="41">
        <v>9</v>
      </c>
    </row>
    <row r="61" spans="1:5" ht="25.5">
      <c r="A61" s="35">
        <v>52</v>
      </c>
      <c r="B61" s="10" t="s">
        <v>376</v>
      </c>
      <c r="C61" s="13" t="s">
        <v>504</v>
      </c>
      <c r="D61" s="39" t="s">
        <v>377</v>
      </c>
      <c r="E61" s="41">
        <v>60</v>
      </c>
    </row>
    <row r="62" spans="1:5" ht="25.5">
      <c r="A62" s="35">
        <f t="shared" si="1"/>
        <v>53</v>
      </c>
      <c r="B62" s="10" t="s">
        <v>376</v>
      </c>
      <c r="C62" s="13" t="s">
        <v>508</v>
      </c>
      <c r="D62" s="39" t="s">
        <v>377</v>
      </c>
      <c r="E62" s="41">
        <v>60</v>
      </c>
    </row>
    <row r="63" spans="1:5">
      <c r="A63" s="35">
        <f t="shared" si="1"/>
        <v>54</v>
      </c>
      <c r="B63" s="10" t="s">
        <v>376</v>
      </c>
      <c r="C63" s="13" t="s">
        <v>560</v>
      </c>
      <c r="D63" s="39" t="s">
        <v>377</v>
      </c>
      <c r="E63" s="41">
        <v>2</v>
      </c>
    </row>
    <row r="64" spans="1:5" ht="38.25">
      <c r="A64" s="35">
        <f t="shared" si="1"/>
        <v>55</v>
      </c>
      <c r="B64" s="10" t="s">
        <v>376</v>
      </c>
      <c r="C64" s="13" t="s">
        <v>535</v>
      </c>
      <c r="D64" s="39" t="s">
        <v>377</v>
      </c>
      <c r="E64" s="41">
        <v>58</v>
      </c>
    </row>
    <row r="65" spans="1:5" ht="38.25">
      <c r="A65" s="35">
        <f t="shared" si="1"/>
        <v>56</v>
      </c>
      <c r="B65" s="10" t="s">
        <v>376</v>
      </c>
      <c r="C65" s="13" t="s">
        <v>538</v>
      </c>
      <c r="D65" s="39" t="s">
        <v>377</v>
      </c>
      <c r="E65" s="41">
        <v>2</v>
      </c>
    </row>
    <row r="66" spans="1:5">
      <c r="A66" s="35">
        <f t="shared" si="1"/>
        <v>57</v>
      </c>
      <c r="B66" s="10" t="s">
        <v>376</v>
      </c>
      <c r="C66" s="13" t="s">
        <v>547</v>
      </c>
      <c r="D66" s="39" t="s">
        <v>377</v>
      </c>
      <c r="E66" s="41">
        <v>40</v>
      </c>
    </row>
    <row r="67" spans="1:5" ht="25.5">
      <c r="A67" s="35">
        <f t="shared" si="1"/>
        <v>58</v>
      </c>
      <c r="B67" s="10" t="s">
        <v>376</v>
      </c>
      <c r="C67" s="13" t="s">
        <v>540</v>
      </c>
      <c r="D67" s="39" t="s">
        <v>517</v>
      </c>
      <c r="E67" s="41">
        <v>5</v>
      </c>
    </row>
    <row r="68" spans="1:5" ht="38.25">
      <c r="A68" s="35">
        <f t="shared" si="1"/>
        <v>59</v>
      </c>
      <c r="B68" s="10" t="s">
        <v>376</v>
      </c>
      <c r="C68" s="13" t="s">
        <v>378</v>
      </c>
      <c r="D68" s="39" t="s">
        <v>11</v>
      </c>
      <c r="E68" s="41">
        <v>3</v>
      </c>
    </row>
    <row r="69" spans="1:5" ht="25.5">
      <c r="A69" s="35">
        <v>60</v>
      </c>
      <c r="B69" s="10" t="s">
        <v>376</v>
      </c>
      <c r="C69" s="13" t="s">
        <v>510</v>
      </c>
      <c r="D69" s="39" t="s">
        <v>377</v>
      </c>
      <c r="E69" s="41">
        <v>60</v>
      </c>
    </row>
    <row r="70" spans="1:5">
      <c r="A70" s="83"/>
      <c r="B70" s="72" t="s">
        <v>376</v>
      </c>
      <c r="C70" s="74" t="s">
        <v>561</v>
      </c>
      <c r="D70" s="73"/>
      <c r="E70" s="94"/>
    </row>
    <row r="71" spans="1:5" ht="25.5">
      <c r="A71" s="35">
        <v>61</v>
      </c>
      <c r="B71" s="10" t="s">
        <v>376</v>
      </c>
      <c r="C71" s="13" t="s">
        <v>504</v>
      </c>
      <c r="D71" s="39" t="s">
        <v>377</v>
      </c>
      <c r="E71" s="41">
        <v>56</v>
      </c>
    </row>
    <row r="72" spans="1:5" ht="25.5">
      <c r="A72" s="35">
        <f t="shared" si="1"/>
        <v>62</v>
      </c>
      <c r="B72" s="10" t="s">
        <v>376</v>
      </c>
      <c r="C72" s="13" t="s">
        <v>508</v>
      </c>
      <c r="D72" s="39" t="s">
        <v>377</v>
      </c>
      <c r="E72" s="41">
        <v>56</v>
      </c>
    </row>
    <row r="73" spans="1:5" ht="38.25">
      <c r="A73" s="35">
        <f t="shared" si="1"/>
        <v>63</v>
      </c>
      <c r="B73" s="10" t="s">
        <v>376</v>
      </c>
      <c r="C73" s="13" t="s">
        <v>562</v>
      </c>
      <c r="D73" s="39" t="s">
        <v>377</v>
      </c>
      <c r="E73" s="41">
        <v>56</v>
      </c>
    </row>
    <row r="74" spans="1:5">
      <c r="A74" s="35">
        <f t="shared" si="1"/>
        <v>64</v>
      </c>
      <c r="B74" s="10" t="s">
        <v>376</v>
      </c>
      <c r="C74" s="13" t="s">
        <v>563</v>
      </c>
      <c r="D74" s="39" t="s">
        <v>377</v>
      </c>
      <c r="E74" s="41">
        <v>52</v>
      </c>
    </row>
    <row r="75" spans="1:5" ht="38.25">
      <c r="A75" s="35">
        <f t="shared" si="1"/>
        <v>65</v>
      </c>
      <c r="B75" s="10" t="s">
        <v>376</v>
      </c>
      <c r="C75" s="13" t="s">
        <v>550</v>
      </c>
      <c r="D75" s="39" t="s">
        <v>377</v>
      </c>
      <c r="E75" s="41">
        <v>12</v>
      </c>
    </row>
    <row r="76" spans="1:5" ht="25.5">
      <c r="A76" s="35">
        <f t="shared" si="1"/>
        <v>66</v>
      </c>
      <c r="B76" s="10" t="s">
        <v>376</v>
      </c>
      <c r="C76" s="13" t="s">
        <v>540</v>
      </c>
      <c r="D76" s="39" t="s">
        <v>517</v>
      </c>
      <c r="E76" s="41">
        <v>3</v>
      </c>
    </row>
    <row r="77" spans="1:5" ht="38.25">
      <c r="A77" s="35">
        <f t="shared" si="1"/>
        <v>67</v>
      </c>
      <c r="B77" s="10" t="s">
        <v>376</v>
      </c>
      <c r="C77" s="13" t="s">
        <v>380</v>
      </c>
      <c r="D77" s="39" t="s">
        <v>11</v>
      </c>
      <c r="E77" s="41">
        <v>2</v>
      </c>
    </row>
    <row r="78" spans="1:5" ht="25.5">
      <c r="A78" s="35">
        <v>68</v>
      </c>
      <c r="B78" s="10" t="s">
        <v>376</v>
      </c>
      <c r="C78" s="13" t="s">
        <v>510</v>
      </c>
      <c r="D78" s="39" t="s">
        <v>377</v>
      </c>
      <c r="E78" s="41">
        <v>56</v>
      </c>
    </row>
    <row r="79" spans="1:5">
      <c r="A79" s="35">
        <v>69</v>
      </c>
      <c r="B79" s="10" t="s">
        <v>376</v>
      </c>
      <c r="C79" s="13" t="s">
        <v>587</v>
      </c>
      <c r="D79" s="39" t="s">
        <v>11</v>
      </c>
      <c r="E79" s="41">
        <v>1</v>
      </c>
    </row>
    <row r="80" spans="1:5" ht="25.5">
      <c r="A80" s="35">
        <v>70</v>
      </c>
      <c r="B80" s="10" t="s">
        <v>376</v>
      </c>
      <c r="C80" s="13" t="s">
        <v>588</v>
      </c>
      <c r="D80" s="39" t="s">
        <v>11</v>
      </c>
      <c r="E80" s="41">
        <v>2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honeticPr fontId="61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view="pageBreakPreview" zoomScaleNormal="100" zoomScaleSheetLayoutView="100" workbookViewId="0">
      <selection activeCell="C60" sqref="C60"/>
    </sheetView>
  </sheetViews>
  <sheetFormatPr defaultColWidth="9.140625" defaultRowHeight="12.75"/>
  <cols>
    <col min="1" max="1" width="7.85546875" style="77" customWidth="1"/>
    <col min="2" max="2" width="13.28515625" style="77" customWidth="1"/>
    <col min="3" max="3" width="41.7109375" style="77" customWidth="1"/>
    <col min="4" max="4" width="9.85546875" style="77" customWidth="1"/>
    <col min="5" max="5" width="10.42578125" style="77" customWidth="1"/>
    <col min="6" max="16384" width="9.140625" style="77"/>
  </cols>
  <sheetData>
    <row r="1" spans="1:5" ht="24.75" customHeight="1">
      <c r="A1" s="131" t="s">
        <v>631</v>
      </c>
      <c r="B1" s="131"/>
      <c r="C1" s="131"/>
      <c r="D1" s="131"/>
      <c r="E1" s="131"/>
    </row>
    <row r="2" spans="1:5" ht="67.5" customHeight="1">
      <c r="A2" s="133" t="s">
        <v>583</v>
      </c>
      <c r="B2" s="134"/>
      <c r="C2" s="134"/>
      <c r="D2" s="134"/>
      <c r="E2" s="134"/>
    </row>
    <row r="3" spans="1:5" ht="40.5" customHeight="1">
      <c r="A3" s="69" t="s">
        <v>604</v>
      </c>
      <c r="B3" s="132" t="s">
        <v>245</v>
      </c>
      <c r="C3" s="132"/>
      <c r="D3" s="132"/>
      <c r="E3" s="132"/>
    </row>
    <row r="4" spans="1:5" ht="15" customHeight="1">
      <c r="A4" s="140" t="s">
        <v>0</v>
      </c>
      <c r="B4" s="140" t="s">
        <v>1</v>
      </c>
      <c r="C4" s="141" t="s">
        <v>2</v>
      </c>
      <c r="D4" s="140" t="s">
        <v>3</v>
      </c>
      <c r="E4" s="140"/>
    </row>
    <row r="5" spans="1:5" ht="20.25" customHeight="1">
      <c r="A5" s="140"/>
      <c r="B5" s="140"/>
      <c r="C5" s="141"/>
      <c r="D5" s="87" t="s">
        <v>4</v>
      </c>
      <c r="E5" s="88" t="s">
        <v>5</v>
      </c>
    </row>
    <row r="6" spans="1:5" ht="30" customHeight="1">
      <c r="A6" s="89"/>
      <c r="B6" s="75" t="s">
        <v>389</v>
      </c>
      <c r="C6" s="76" t="s">
        <v>244</v>
      </c>
      <c r="D6" s="75"/>
      <c r="E6" s="90"/>
    </row>
    <row r="7" spans="1:5" ht="30" customHeight="1">
      <c r="A7" s="89"/>
      <c r="B7" s="75"/>
      <c r="C7" s="76" t="s">
        <v>278</v>
      </c>
      <c r="D7" s="75"/>
      <c r="E7" s="90"/>
    </row>
    <row r="8" spans="1:5" ht="30" customHeight="1">
      <c r="A8" s="91">
        <f t="shared" ref="A8:A53" si="0">A7+1</f>
        <v>1</v>
      </c>
      <c r="B8" s="16" t="s">
        <v>390</v>
      </c>
      <c r="C8" s="15" t="s">
        <v>391</v>
      </c>
      <c r="D8" s="16" t="s">
        <v>320</v>
      </c>
      <c r="E8" s="92">
        <v>185</v>
      </c>
    </row>
    <row r="9" spans="1:5" ht="30.6" customHeight="1">
      <c r="A9" s="91">
        <f t="shared" si="0"/>
        <v>2</v>
      </c>
      <c r="B9" s="16" t="s">
        <v>390</v>
      </c>
      <c r="C9" s="40" t="s">
        <v>392</v>
      </c>
      <c r="D9" s="16" t="s">
        <v>320</v>
      </c>
      <c r="E9" s="92">
        <v>185</v>
      </c>
    </row>
    <row r="10" spans="1:5" ht="30" customHeight="1">
      <c r="A10" s="91">
        <f t="shared" si="0"/>
        <v>3</v>
      </c>
      <c r="B10" s="16" t="s">
        <v>390</v>
      </c>
      <c r="C10" s="40" t="s">
        <v>469</v>
      </c>
      <c r="D10" s="16" t="s">
        <v>377</v>
      </c>
      <c r="E10" s="92">
        <v>704</v>
      </c>
    </row>
    <row r="11" spans="1:5" ht="30" customHeight="1">
      <c r="A11" s="91">
        <f t="shared" si="0"/>
        <v>4</v>
      </c>
      <c r="B11" s="16" t="s">
        <v>390</v>
      </c>
      <c r="C11" s="40" t="s">
        <v>393</v>
      </c>
      <c r="D11" s="16" t="s">
        <v>377</v>
      </c>
      <c r="E11" s="92">
        <v>840</v>
      </c>
    </row>
    <row r="12" spans="1:5" ht="30" customHeight="1">
      <c r="A12" s="91">
        <f t="shared" si="0"/>
        <v>5</v>
      </c>
      <c r="B12" s="16" t="s">
        <v>390</v>
      </c>
      <c r="C12" s="40" t="s">
        <v>470</v>
      </c>
      <c r="D12" s="16" t="s">
        <v>377</v>
      </c>
      <c r="E12" s="92">
        <v>55</v>
      </c>
    </row>
    <row r="13" spans="1:5" ht="29.45" customHeight="1">
      <c r="A13" s="91">
        <f t="shared" si="0"/>
        <v>6</v>
      </c>
      <c r="B13" s="16" t="s">
        <v>390</v>
      </c>
      <c r="C13" s="40" t="s">
        <v>564</v>
      </c>
      <c r="D13" s="16" t="s">
        <v>377</v>
      </c>
      <c r="E13" s="92">
        <v>13</v>
      </c>
    </row>
    <row r="14" spans="1:5">
      <c r="A14" s="91">
        <f t="shared" si="0"/>
        <v>7</v>
      </c>
      <c r="B14" s="16" t="s">
        <v>390</v>
      </c>
      <c r="C14" s="40" t="s">
        <v>394</v>
      </c>
      <c r="D14" s="16" t="s">
        <v>377</v>
      </c>
      <c r="E14" s="92">
        <v>30</v>
      </c>
    </row>
    <row r="15" spans="1:5" ht="30" customHeight="1">
      <c r="A15" s="93"/>
      <c r="B15" s="75"/>
      <c r="C15" s="76" t="s">
        <v>286</v>
      </c>
      <c r="D15" s="75"/>
      <c r="E15" s="90"/>
    </row>
    <row r="16" spans="1:5" ht="30" customHeight="1">
      <c r="A16" s="91">
        <v>8</v>
      </c>
      <c r="B16" s="16" t="s">
        <v>390</v>
      </c>
      <c r="C16" s="15" t="s">
        <v>395</v>
      </c>
      <c r="D16" s="16" t="s">
        <v>320</v>
      </c>
      <c r="E16" s="92">
        <v>156</v>
      </c>
    </row>
    <row r="17" spans="1:5" ht="30" customHeight="1">
      <c r="A17" s="91">
        <f t="shared" si="0"/>
        <v>9</v>
      </c>
      <c r="B17" s="16" t="s">
        <v>390</v>
      </c>
      <c r="C17" s="15" t="s">
        <v>396</v>
      </c>
      <c r="D17" s="16" t="s">
        <v>320</v>
      </c>
      <c r="E17" s="92">
        <v>156</v>
      </c>
    </row>
    <row r="18" spans="1:5">
      <c r="A18" s="91">
        <f t="shared" si="0"/>
        <v>10</v>
      </c>
      <c r="B18" s="16" t="s">
        <v>390</v>
      </c>
      <c r="C18" s="15" t="s">
        <v>322</v>
      </c>
      <c r="D18" s="16" t="s">
        <v>377</v>
      </c>
      <c r="E18" s="92">
        <v>634</v>
      </c>
    </row>
    <row r="19" spans="1:5" ht="30" customHeight="1">
      <c r="A19" s="91">
        <f t="shared" si="0"/>
        <v>11</v>
      </c>
      <c r="B19" s="16" t="s">
        <v>390</v>
      </c>
      <c r="C19" s="15" t="s">
        <v>397</v>
      </c>
      <c r="D19" s="16" t="s">
        <v>377</v>
      </c>
      <c r="E19" s="92">
        <v>25</v>
      </c>
    </row>
    <row r="20" spans="1:5">
      <c r="A20" s="93">
        <f t="shared" si="0"/>
        <v>12</v>
      </c>
      <c r="B20" s="75"/>
      <c r="C20" s="76" t="s">
        <v>282</v>
      </c>
      <c r="D20" s="75"/>
      <c r="E20" s="90"/>
    </row>
    <row r="21" spans="1:5" ht="30" customHeight="1">
      <c r="A21" s="91">
        <f t="shared" si="0"/>
        <v>13</v>
      </c>
      <c r="B21" s="16" t="s">
        <v>390</v>
      </c>
      <c r="C21" s="40" t="s">
        <v>471</v>
      </c>
      <c r="D21" s="16" t="s">
        <v>377</v>
      </c>
      <c r="E21" s="92">
        <v>120</v>
      </c>
    </row>
    <row r="22" spans="1:5" ht="30" customHeight="1">
      <c r="A22" s="91">
        <f t="shared" si="0"/>
        <v>14</v>
      </c>
      <c r="B22" s="16" t="s">
        <v>390</v>
      </c>
      <c r="C22" s="40" t="s">
        <v>398</v>
      </c>
      <c r="D22" s="16" t="s">
        <v>377</v>
      </c>
      <c r="E22" s="92">
        <v>156</v>
      </c>
    </row>
    <row r="23" spans="1:5" ht="30" customHeight="1">
      <c r="A23" s="91">
        <f t="shared" si="0"/>
        <v>15</v>
      </c>
      <c r="B23" s="16" t="s">
        <v>390</v>
      </c>
      <c r="C23" s="40" t="s">
        <v>399</v>
      </c>
      <c r="D23" s="16" t="s">
        <v>377</v>
      </c>
      <c r="E23" s="92">
        <v>18</v>
      </c>
    </row>
    <row r="24" spans="1:5" ht="30" customHeight="1">
      <c r="A24" s="91">
        <f t="shared" si="0"/>
        <v>16</v>
      </c>
      <c r="B24" s="16" t="s">
        <v>390</v>
      </c>
      <c r="C24" s="40" t="s">
        <v>400</v>
      </c>
      <c r="D24" s="16" t="s">
        <v>377</v>
      </c>
      <c r="E24" s="92">
        <v>36</v>
      </c>
    </row>
    <row r="25" spans="1:5" ht="30" customHeight="1">
      <c r="A25" s="91">
        <f t="shared" si="0"/>
        <v>17</v>
      </c>
      <c r="B25" s="16" t="s">
        <v>390</v>
      </c>
      <c r="C25" s="40" t="s">
        <v>472</v>
      </c>
      <c r="D25" s="16" t="s">
        <v>377</v>
      </c>
      <c r="E25" s="92">
        <v>50</v>
      </c>
    </row>
    <row r="26" spans="1:5" ht="30" customHeight="1">
      <c r="A26" s="91">
        <f t="shared" si="0"/>
        <v>18</v>
      </c>
      <c r="B26" s="16" t="s">
        <v>390</v>
      </c>
      <c r="C26" s="40" t="s">
        <v>473</v>
      </c>
      <c r="D26" s="16" t="s">
        <v>377</v>
      </c>
      <c r="E26" s="92">
        <v>36</v>
      </c>
    </row>
    <row r="27" spans="1:5" ht="30" customHeight="1">
      <c r="A27" s="91">
        <f t="shared" si="0"/>
        <v>19</v>
      </c>
      <c r="B27" s="16" t="s">
        <v>390</v>
      </c>
      <c r="C27" s="40" t="s">
        <v>474</v>
      </c>
      <c r="D27" s="16" t="s">
        <v>377</v>
      </c>
      <c r="E27" s="92">
        <v>785</v>
      </c>
    </row>
    <row r="28" spans="1:5" ht="30" customHeight="1">
      <c r="A28" s="91">
        <f t="shared" si="0"/>
        <v>20</v>
      </c>
      <c r="B28" s="16" t="s">
        <v>390</v>
      </c>
      <c r="C28" s="40" t="s">
        <v>475</v>
      </c>
      <c r="D28" s="16" t="s">
        <v>377</v>
      </c>
      <c r="E28" s="92">
        <v>276</v>
      </c>
    </row>
    <row r="29" spans="1:5" ht="30.6" customHeight="1">
      <c r="A29" s="91">
        <f t="shared" si="0"/>
        <v>21</v>
      </c>
      <c r="B29" s="16" t="s">
        <v>390</v>
      </c>
      <c r="C29" s="40" t="s">
        <v>476</v>
      </c>
      <c r="D29" s="16" t="s">
        <v>377</v>
      </c>
      <c r="E29" s="92">
        <v>398</v>
      </c>
    </row>
    <row r="30" spans="1:5" ht="30" customHeight="1">
      <c r="A30" s="91">
        <f t="shared" si="0"/>
        <v>22</v>
      </c>
      <c r="B30" s="16" t="s">
        <v>390</v>
      </c>
      <c r="C30" s="40" t="s">
        <v>477</v>
      </c>
      <c r="D30" s="16" t="s">
        <v>377</v>
      </c>
      <c r="E30" s="92">
        <v>260</v>
      </c>
    </row>
    <row r="31" spans="1:5" ht="30.6" customHeight="1">
      <c r="A31" s="91">
        <f t="shared" si="0"/>
        <v>23</v>
      </c>
      <c r="B31" s="16" t="s">
        <v>390</v>
      </c>
      <c r="C31" s="40" t="s">
        <v>280</v>
      </c>
      <c r="D31" s="16" t="s">
        <v>377</v>
      </c>
      <c r="E31" s="92">
        <v>1540</v>
      </c>
    </row>
    <row r="32" spans="1:5" ht="30" customHeight="1">
      <c r="A32" s="91">
        <f t="shared" si="0"/>
        <v>24</v>
      </c>
      <c r="B32" s="16" t="s">
        <v>390</v>
      </c>
      <c r="C32" s="15" t="s">
        <v>281</v>
      </c>
      <c r="D32" s="16" t="s">
        <v>377</v>
      </c>
      <c r="E32" s="92">
        <v>922</v>
      </c>
    </row>
    <row r="33" spans="1:5" ht="30.6" customHeight="1">
      <c r="A33" s="91">
        <f t="shared" si="0"/>
        <v>25</v>
      </c>
      <c r="B33" s="16" t="s">
        <v>390</v>
      </c>
      <c r="C33" s="15" t="s">
        <v>401</v>
      </c>
      <c r="D33" s="16" t="s">
        <v>377</v>
      </c>
      <c r="E33" s="92">
        <v>350</v>
      </c>
    </row>
    <row r="34" spans="1:5" ht="29.45" customHeight="1">
      <c r="A34" s="91">
        <f t="shared" si="0"/>
        <v>26</v>
      </c>
      <c r="B34" s="16" t="s">
        <v>390</v>
      </c>
      <c r="C34" s="15" t="s">
        <v>449</v>
      </c>
      <c r="D34" s="16" t="s">
        <v>11</v>
      </c>
      <c r="E34" s="92">
        <v>19</v>
      </c>
    </row>
    <row r="35" spans="1:5" ht="27.6" customHeight="1">
      <c r="A35" s="91">
        <f t="shared" si="0"/>
        <v>27</v>
      </c>
      <c r="B35" s="16" t="s">
        <v>390</v>
      </c>
      <c r="C35" s="15" t="s">
        <v>596</v>
      </c>
      <c r="D35" s="16" t="s">
        <v>11</v>
      </c>
      <c r="E35" s="92">
        <v>5</v>
      </c>
    </row>
    <row r="36" spans="1:5" ht="30.6" customHeight="1">
      <c r="A36" s="91">
        <f t="shared" si="0"/>
        <v>28</v>
      </c>
      <c r="B36" s="16" t="s">
        <v>390</v>
      </c>
      <c r="C36" s="15" t="s">
        <v>283</v>
      </c>
      <c r="D36" s="16" t="s">
        <v>11</v>
      </c>
      <c r="E36" s="92">
        <v>3</v>
      </c>
    </row>
    <row r="37" spans="1:5" ht="29.45" customHeight="1">
      <c r="A37" s="91">
        <f t="shared" si="0"/>
        <v>29</v>
      </c>
      <c r="B37" s="16" t="s">
        <v>390</v>
      </c>
      <c r="C37" s="15" t="s">
        <v>450</v>
      </c>
      <c r="D37" s="16" t="s">
        <v>11</v>
      </c>
      <c r="E37" s="92">
        <v>1</v>
      </c>
    </row>
    <row r="38" spans="1:5" ht="29.45" customHeight="1">
      <c r="A38" s="91">
        <f t="shared" si="0"/>
        <v>30</v>
      </c>
      <c r="B38" s="16" t="s">
        <v>390</v>
      </c>
      <c r="C38" s="15" t="s">
        <v>246</v>
      </c>
      <c r="D38" s="16" t="s">
        <v>11</v>
      </c>
      <c r="E38" s="92">
        <v>3</v>
      </c>
    </row>
    <row r="39" spans="1:5" ht="24.6" customHeight="1">
      <c r="A39" s="91">
        <f t="shared" si="0"/>
        <v>31</v>
      </c>
      <c r="B39" s="16" t="s">
        <v>390</v>
      </c>
      <c r="C39" s="15" t="s">
        <v>247</v>
      </c>
      <c r="D39" s="16" t="s">
        <v>11</v>
      </c>
      <c r="E39" s="92">
        <v>1</v>
      </c>
    </row>
    <row r="40" spans="1:5" ht="49.5" customHeight="1">
      <c r="A40" s="91">
        <f t="shared" si="0"/>
        <v>32</v>
      </c>
      <c r="B40" s="16" t="s">
        <v>390</v>
      </c>
      <c r="C40" s="15" t="s">
        <v>279</v>
      </c>
      <c r="D40" s="16" t="s">
        <v>11</v>
      </c>
      <c r="E40" s="92">
        <v>2</v>
      </c>
    </row>
    <row r="41" spans="1:5" ht="27" customHeight="1">
      <c r="A41" s="93"/>
      <c r="B41" s="75"/>
      <c r="C41" s="76" t="s">
        <v>287</v>
      </c>
      <c r="D41" s="75"/>
      <c r="E41" s="90"/>
    </row>
    <row r="42" spans="1:5" ht="34.9" customHeight="1">
      <c r="A42" s="91">
        <v>33</v>
      </c>
      <c r="B42" s="16" t="s">
        <v>390</v>
      </c>
      <c r="C42" s="40" t="s">
        <v>478</v>
      </c>
      <c r="D42" s="16" t="s">
        <v>377</v>
      </c>
      <c r="E42" s="92">
        <v>534</v>
      </c>
    </row>
    <row r="43" spans="1:5" ht="27" customHeight="1">
      <c r="A43" s="91">
        <f t="shared" si="0"/>
        <v>34</v>
      </c>
      <c r="B43" s="16" t="s">
        <v>390</v>
      </c>
      <c r="C43" s="40" t="s">
        <v>402</v>
      </c>
      <c r="D43" s="16" t="s">
        <v>377</v>
      </c>
      <c r="E43" s="92">
        <v>534</v>
      </c>
    </row>
    <row r="44" spans="1:5" ht="26.45" customHeight="1">
      <c r="A44" s="91">
        <f t="shared" si="0"/>
        <v>35</v>
      </c>
      <c r="B44" s="16" t="s">
        <v>390</v>
      </c>
      <c r="C44" s="15" t="s">
        <v>247</v>
      </c>
      <c r="D44" s="16" t="s">
        <v>11</v>
      </c>
      <c r="E44" s="92">
        <v>1</v>
      </c>
    </row>
    <row r="45" spans="1:5" ht="25.9" customHeight="1">
      <c r="A45" s="91">
        <f t="shared" si="0"/>
        <v>36</v>
      </c>
      <c r="B45" s="16" t="s">
        <v>390</v>
      </c>
      <c r="C45" s="15" t="s">
        <v>284</v>
      </c>
      <c r="D45" s="16" t="s">
        <v>11</v>
      </c>
      <c r="E45" s="92">
        <v>1</v>
      </c>
    </row>
    <row r="46" spans="1:5" ht="28.15" customHeight="1">
      <c r="A46" s="91">
        <f t="shared" si="0"/>
        <v>37</v>
      </c>
      <c r="B46" s="16" t="s">
        <v>390</v>
      </c>
      <c r="C46" s="15" t="s">
        <v>285</v>
      </c>
      <c r="D46" s="16" t="s">
        <v>11</v>
      </c>
      <c r="E46" s="92">
        <v>8</v>
      </c>
    </row>
    <row r="47" spans="1:5" ht="31.15" customHeight="1">
      <c r="A47" s="93"/>
      <c r="B47" s="75"/>
      <c r="C47" s="76" t="s">
        <v>277</v>
      </c>
      <c r="D47" s="75"/>
      <c r="E47" s="90"/>
    </row>
    <row r="48" spans="1:5">
      <c r="A48" s="91">
        <v>38</v>
      </c>
      <c r="B48" s="16" t="s">
        <v>390</v>
      </c>
      <c r="C48" s="15" t="s">
        <v>403</v>
      </c>
      <c r="D48" s="16" t="s">
        <v>377</v>
      </c>
      <c r="E48" s="92">
        <v>3359</v>
      </c>
    </row>
    <row r="49" spans="1:5" ht="29.45" customHeight="1">
      <c r="A49" s="91">
        <f t="shared" si="0"/>
        <v>39</v>
      </c>
      <c r="B49" s="16" t="s">
        <v>390</v>
      </c>
      <c r="C49" s="40" t="s">
        <v>404</v>
      </c>
      <c r="D49" s="16" t="s">
        <v>11</v>
      </c>
      <c r="E49" s="92">
        <v>3</v>
      </c>
    </row>
    <row r="50" spans="1:5" ht="31.9" customHeight="1">
      <c r="A50" s="91">
        <f t="shared" si="0"/>
        <v>40</v>
      </c>
      <c r="B50" s="16" t="s">
        <v>390</v>
      </c>
      <c r="C50" s="40" t="s">
        <v>405</v>
      </c>
      <c r="D50" s="16" t="s">
        <v>11</v>
      </c>
      <c r="E50" s="92">
        <v>1</v>
      </c>
    </row>
    <row r="51" spans="1:5" ht="30.6" customHeight="1">
      <c r="A51" s="91">
        <f t="shared" si="0"/>
        <v>41</v>
      </c>
      <c r="B51" s="16" t="s">
        <v>390</v>
      </c>
      <c r="C51" s="40" t="s">
        <v>289</v>
      </c>
      <c r="D51" s="16" t="s">
        <v>11</v>
      </c>
      <c r="E51" s="92">
        <v>2</v>
      </c>
    </row>
    <row r="52" spans="1:5" ht="28.9" customHeight="1">
      <c r="A52" s="91">
        <f t="shared" si="0"/>
        <v>42</v>
      </c>
      <c r="B52" s="16" t="s">
        <v>390</v>
      </c>
      <c r="C52" s="40" t="s">
        <v>288</v>
      </c>
      <c r="D52" s="16" t="s">
        <v>11</v>
      </c>
      <c r="E52" s="92">
        <v>1</v>
      </c>
    </row>
    <row r="53" spans="1:5" ht="28.9" customHeight="1">
      <c r="A53" s="91">
        <f t="shared" si="0"/>
        <v>43</v>
      </c>
      <c r="B53" s="16" t="s">
        <v>390</v>
      </c>
      <c r="C53" s="40" t="s">
        <v>589</v>
      </c>
      <c r="D53" s="16" t="s">
        <v>11</v>
      </c>
      <c r="E53" s="92">
        <v>1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Normal="100" zoomScaleSheetLayoutView="100" workbookViewId="0">
      <selection activeCell="A2" sqref="A2:E2"/>
    </sheetView>
  </sheetViews>
  <sheetFormatPr defaultColWidth="9.140625" defaultRowHeight="12.75"/>
  <cols>
    <col min="1" max="1" width="7" style="3" customWidth="1"/>
    <col min="2" max="2" width="15" style="3" customWidth="1"/>
    <col min="3" max="3" width="41.7109375" style="4" customWidth="1"/>
    <col min="4" max="4" width="9.85546875" style="3" customWidth="1"/>
    <col min="5" max="5" width="10.42578125" style="5" customWidth="1"/>
    <col min="6" max="16384" width="9.140625" style="1"/>
  </cols>
  <sheetData>
    <row r="1" spans="1:5" ht="29.25" customHeight="1">
      <c r="A1" s="131" t="s">
        <v>631</v>
      </c>
      <c r="B1" s="131"/>
      <c r="C1" s="131"/>
      <c r="D1" s="131"/>
      <c r="E1" s="131"/>
    </row>
    <row r="2" spans="1:5" ht="63.75" customHeight="1">
      <c r="A2" s="133" t="s">
        <v>583</v>
      </c>
      <c r="B2" s="134"/>
      <c r="C2" s="134"/>
      <c r="D2" s="134"/>
      <c r="E2" s="134"/>
    </row>
    <row r="3" spans="1:5" ht="25.5" customHeight="1">
      <c r="A3" s="110" t="s">
        <v>605</v>
      </c>
      <c r="B3" s="132" t="s">
        <v>254</v>
      </c>
      <c r="C3" s="132"/>
      <c r="D3" s="132"/>
      <c r="E3" s="132"/>
    </row>
    <row r="4" spans="1:5" ht="15.75" customHeight="1">
      <c r="A4" s="138" t="s">
        <v>0</v>
      </c>
      <c r="B4" s="138" t="s">
        <v>1</v>
      </c>
      <c r="C4" s="139" t="s">
        <v>2</v>
      </c>
      <c r="D4" s="138" t="s">
        <v>3</v>
      </c>
      <c r="E4" s="138"/>
    </row>
    <row r="5" spans="1:5" ht="15.75" customHeight="1">
      <c r="A5" s="138"/>
      <c r="B5" s="138"/>
      <c r="C5" s="139"/>
      <c r="D5" s="81" t="s">
        <v>4</v>
      </c>
      <c r="E5" s="71" t="s">
        <v>5</v>
      </c>
    </row>
    <row r="6" spans="1:5" ht="30" customHeight="1">
      <c r="A6" s="28">
        <v>1</v>
      </c>
      <c r="B6" s="10"/>
      <c r="C6" s="8" t="s">
        <v>406</v>
      </c>
      <c r="D6" s="10"/>
      <c r="E6" s="41"/>
    </row>
    <row r="7" spans="1:5" ht="30" customHeight="1">
      <c r="A7" s="35">
        <f>A6+1</f>
        <v>2</v>
      </c>
      <c r="B7" s="10" t="s">
        <v>407</v>
      </c>
      <c r="C7" s="111" t="s">
        <v>408</v>
      </c>
      <c r="D7" s="112" t="s">
        <v>320</v>
      </c>
      <c r="E7" s="113">
        <v>261</v>
      </c>
    </row>
    <row r="8" spans="1:5" ht="30" customHeight="1">
      <c r="A8" s="35">
        <f t="shared" ref="A8:A20" si="0">A7+1</f>
        <v>3</v>
      </c>
      <c r="B8" s="10" t="s">
        <v>407</v>
      </c>
      <c r="C8" s="114" t="s">
        <v>409</v>
      </c>
      <c r="D8" s="112" t="s">
        <v>320</v>
      </c>
      <c r="E8" s="113">
        <v>185</v>
      </c>
    </row>
    <row r="9" spans="1:5" ht="30" customHeight="1">
      <c r="A9" s="35">
        <f t="shared" si="0"/>
        <v>4</v>
      </c>
      <c r="B9" s="10" t="s">
        <v>407</v>
      </c>
      <c r="C9" s="114" t="s">
        <v>255</v>
      </c>
      <c r="D9" s="112" t="s">
        <v>377</v>
      </c>
      <c r="E9" s="113">
        <v>176</v>
      </c>
    </row>
    <row r="10" spans="1:5" ht="30" customHeight="1">
      <c r="A10" s="35">
        <f t="shared" si="0"/>
        <v>5</v>
      </c>
      <c r="B10" s="10" t="s">
        <v>407</v>
      </c>
      <c r="C10" s="114" t="s">
        <v>256</v>
      </c>
      <c r="D10" s="112" t="s">
        <v>377</v>
      </c>
      <c r="E10" s="113">
        <v>50</v>
      </c>
    </row>
    <row r="11" spans="1:5" ht="25.5">
      <c r="A11" s="35">
        <f t="shared" si="0"/>
        <v>6</v>
      </c>
      <c r="B11" s="10" t="s">
        <v>407</v>
      </c>
      <c r="C11" s="114" t="s">
        <v>257</v>
      </c>
      <c r="D11" s="112" t="s">
        <v>377</v>
      </c>
      <c r="E11" s="113">
        <v>8.5</v>
      </c>
    </row>
    <row r="12" spans="1:5" ht="38.25">
      <c r="A12" s="35">
        <f t="shared" si="0"/>
        <v>7</v>
      </c>
      <c r="B12" s="10" t="s">
        <v>407</v>
      </c>
      <c r="C12" s="114" t="s">
        <v>410</v>
      </c>
      <c r="D12" s="112" t="s">
        <v>377</v>
      </c>
      <c r="E12" s="113">
        <v>43</v>
      </c>
    </row>
    <row r="13" spans="1:5" ht="37.9" customHeight="1">
      <c r="A13" s="35">
        <f t="shared" si="0"/>
        <v>8</v>
      </c>
      <c r="B13" s="10" t="s">
        <v>407</v>
      </c>
      <c r="C13" s="13" t="s">
        <v>258</v>
      </c>
      <c r="D13" s="39" t="s">
        <v>377</v>
      </c>
      <c r="E13" s="41">
        <v>5.5</v>
      </c>
    </row>
    <row r="14" spans="1:5" ht="30" customHeight="1">
      <c r="A14" s="35">
        <f t="shared" si="0"/>
        <v>9</v>
      </c>
      <c r="B14" s="10" t="s">
        <v>407</v>
      </c>
      <c r="C14" s="13" t="s">
        <v>259</v>
      </c>
      <c r="D14" s="39" t="s">
        <v>11</v>
      </c>
      <c r="E14" s="41">
        <v>1</v>
      </c>
    </row>
    <row r="15" spans="1:5" ht="30" customHeight="1">
      <c r="A15" s="35">
        <f t="shared" si="0"/>
        <v>10</v>
      </c>
      <c r="B15" s="10" t="s">
        <v>407</v>
      </c>
      <c r="C15" s="13" t="s">
        <v>260</v>
      </c>
      <c r="D15" s="39" t="s">
        <v>11</v>
      </c>
      <c r="E15" s="41">
        <v>1</v>
      </c>
    </row>
    <row r="16" spans="1:5" ht="30" customHeight="1">
      <c r="A16" s="35">
        <f t="shared" si="0"/>
        <v>11</v>
      </c>
      <c r="B16" s="10" t="s">
        <v>407</v>
      </c>
      <c r="C16" s="13" t="s">
        <v>331</v>
      </c>
      <c r="D16" s="39" t="s">
        <v>11</v>
      </c>
      <c r="E16" s="41">
        <v>1</v>
      </c>
    </row>
    <row r="17" spans="1:5" ht="30" customHeight="1">
      <c r="A17" s="35">
        <f t="shared" si="0"/>
        <v>12</v>
      </c>
      <c r="B17" s="10" t="s">
        <v>407</v>
      </c>
      <c r="C17" s="13" t="s">
        <v>332</v>
      </c>
      <c r="D17" s="39" t="s">
        <v>11</v>
      </c>
      <c r="E17" s="41">
        <v>1</v>
      </c>
    </row>
    <row r="18" spans="1:5" ht="30" customHeight="1">
      <c r="A18" s="35">
        <f t="shared" si="0"/>
        <v>13</v>
      </c>
      <c r="B18" s="10" t="s">
        <v>407</v>
      </c>
      <c r="C18" s="13" t="s">
        <v>333</v>
      </c>
      <c r="D18" s="39" t="s">
        <v>11</v>
      </c>
      <c r="E18" s="41">
        <v>1</v>
      </c>
    </row>
    <row r="19" spans="1:5" ht="30" customHeight="1">
      <c r="A19" s="35">
        <f t="shared" si="0"/>
        <v>14</v>
      </c>
      <c r="B19" s="10" t="s">
        <v>407</v>
      </c>
      <c r="C19" s="13" t="s">
        <v>334</v>
      </c>
      <c r="D19" s="39" t="s">
        <v>11</v>
      </c>
      <c r="E19" s="41">
        <v>6</v>
      </c>
    </row>
    <row r="20" spans="1:5" ht="30" customHeight="1">
      <c r="A20" s="35">
        <f t="shared" si="0"/>
        <v>15</v>
      </c>
      <c r="B20" s="10" t="s">
        <v>407</v>
      </c>
      <c r="C20" s="13" t="s">
        <v>411</v>
      </c>
      <c r="D20" s="39" t="s">
        <v>377</v>
      </c>
      <c r="E20" s="41">
        <v>183</v>
      </c>
    </row>
  </sheetData>
  <mergeCells count="7">
    <mergeCell ref="A1:E1"/>
    <mergeCell ref="A2:E2"/>
    <mergeCell ref="B3:E3"/>
    <mergeCell ref="A4:A5"/>
    <mergeCell ref="B4:B5"/>
    <mergeCell ref="C4:C5"/>
    <mergeCell ref="D4:E4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25</vt:i4>
      </vt:variant>
    </vt:vector>
  </HeadingPairs>
  <TitlesOfParts>
    <vt:vector size="39" baseType="lpstr">
      <vt:lpstr>ZZK</vt:lpstr>
      <vt:lpstr>01.dm00</vt:lpstr>
      <vt:lpstr>02.ki_dr</vt:lpstr>
      <vt:lpstr>03.MD-01</vt:lpstr>
      <vt:lpstr>04.MD-02</vt:lpstr>
      <vt:lpstr>05.PDR-4</vt:lpstr>
      <vt:lpstr>06.EN</vt:lpstr>
      <vt:lpstr>07.TK</vt:lpstr>
      <vt:lpstr>08.W</vt:lpstr>
      <vt:lpstr>09.G</vt:lpstr>
      <vt:lpstr>10.TM</vt:lpstr>
      <vt:lpstr>11.KD</vt:lpstr>
      <vt:lpstr>12.OŚ</vt:lpstr>
      <vt:lpstr>13.M</vt:lpstr>
      <vt:lpstr>'01.dm00'!Obszar_wydruku</vt:lpstr>
      <vt:lpstr>'02.ki_dr'!Obszar_wydruku</vt:lpstr>
      <vt:lpstr>'03.MD-01'!Obszar_wydruku</vt:lpstr>
      <vt:lpstr>'04.MD-02'!Obszar_wydruku</vt:lpstr>
      <vt:lpstr>'05.PDR-4'!Obszar_wydruku</vt:lpstr>
      <vt:lpstr>'06.EN'!Obszar_wydruku</vt:lpstr>
      <vt:lpstr>'08.W'!Obszar_wydruku</vt:lpstr>
      <vt:lpstr>'09.G'!Obszar_wydruku</vt:lpstr>
      <vt:lpstr>'10.TM'!Obszar_wydruku</vt:lpstr>
      <vt:lpstr>'11.KD'!Obszar_wydruku</vt:lpstr>
      <vt:lpstr>'12.OŚ'!Obszar_wydruku</vt:lpstr>
      <vt:lpstr>'13.M'!Obszar_wydruku</vt:lpstr>
      <vt:lpstr>ZZK!Obszar_wydruku</vt:lpstr>
      <vt:lpstr>'01.dm00'!Tytuły_wydruku</vt:lpstr>
      <vt:lpstr>'02.ki_dr'!Tytuły_wydruku</vt:lpstr>
      <vt:lpstr>'03.MD-01'!Tytuły_wydruku</vt:lpstr>
      <vt:lpstr>'04.MD-02'!Tytuły_wydruku</vt:lpstr>
      <vt:lpstr>'05.PDR-4'!Tytuły_wydruku</vt:lpstr>
      <vt:lpstr>'06.EN'!Tytuły_wydruku</vt:lpstr>
      <vt:lpstr>'08.W'!Tytuły_wydruku</vt:lpstr>
      <vt:lpstr>'09.G'!Tytuły_wydruku</vt:lpstr>
      <vt:lpstr>'10.TM'!Tytuły_wydruku</vt:lpstr>
      <vt:lpstr>'11.KD'!Tytuły_wydruku</vt:lpstr>
      <vt:lpstr>'12.OŚ'!Tytuły_wydruku</vt:lpstr>
      <vt:lpstr>'13.M'!Tytuły_wydruku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Bogacka</dc:creator>
  <cp:lastModifiedBy>ZDW-59</cp:lastModifiedBy>
  <cp:lastPrinted>2024-12-04T12:41:10Z</cp:lastPrinted>
  <dcterms:created xsi:type="dcterms:W3CDTF">2016-11-03T08:34:35Z</dcterms:created>
  <dcterms:modified xsi:type="dcterms:W3CDTF">2024-12-04T12:43:25Z</dcterms:modified>
</cp:coreProperties>
</file>