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dabrowski1\Desktop\Dokumenty\1. PZP\2. POSTĘPOWANIA PRZETARGOWE\2025\SA.270.04.2025\8. Załącznik nr 2 do SWZ - kosztorysy ofertowe\"/>
    </mc:Choice>
  </mc:AlternateContent>
  <xr:revisionPtr revIDLastSave="0" documentId="13_ncr:1_{3A158471-851A-4EF6-87A2-83A0264B2FDE}" xr6:coauthVersionLast="47" xr6:coauthVersionMax="47" xr10:uidLastSave="{00000000-0000-0000-0000-000000000000}"/>
  <bookViews>
    <workbookView xWindow="28680" yWindow="-120" windowWidth="29040" windowHeight="15840" xr2:uid="{BD11A861-CE60-4F2D-97AE-886FF6B8FCCF}"/>
  </bookViews>
  <sheets>
    <sheet name="Kosztorys ofertowy Nadleśnictwo" sheetId="2" r:id="rId1"/>
  </sheets>
  <calcPr calcId="181029"/>
</workbook>
</file>

<file path=xl/calcChain.xml><?xml version="1.0" encoding="utf-8"?>
<calcChain xmlns="http://schemas.openxmlformats.org/spreadsheetml/2006/main">
  <c r="G117" i="2" l="1"/>
  <c r="G119" i="2" s="1"/>
  <c r="G111" i="2"/>
  <c r="G112" i="2"/>
  <c r="G113" i="2"/>
  <c r="G114" i="2"/>
  <c r="G115" i="2"/>
  <c r="G116" i="2"/>
  <c r="G110" i="2"/>
  <c r="G101" i="2"/>
  <c r="G102" i="2"/>
  <c r="G103" i="2"/>
  <c r="G104" i="2"/>
  <c r="G105" i="2"/>
  <c r="G106" i="2"/>
  <c r="G107" i="2"/>
  <c r="G108" i="2"/>
  <c r="G100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67" i="2"/>
  <c r="G62" i="2"/>
  <c r="G63" i="2"/>
  <c r="G64" i="2"/>
  <c r="G65" i="2"/>
  <c r="G61" i="2"/>
  <c r="G50" i="2"/>
  <c r="G51" i="2"/>
  <c r="G52" i="2"/>
  <c r="G53" i="2"/>
  <c r="G54" i="2"/>
  <c r="G55" i="2"/>
  <c r="G56" i="2"/>
  <c r="G57" i="2"/>
  <c r="G58" i="2"/>
  <c r="G59" i="2"/>
  <c r="G49" i="2"/>
  <c r="G47" i="2"/>
  <c r="G46" i="2"/>
  <c r="G43" i="2"/>
  <c r="G44" i="2"/>
  <c r="G42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26" i="2"/>
  <c r="G19" i="2"/>
  <c r="G20" i="2"/>
  <c r="G21" i="2"/>
  <c r="G22" i="2"/>
  <c r="G23" i="2"/>
  <c r="G24" i="2"/>
  <c r="G18" i="2"/>
  <c r="G13" i="2"/>
  <c r="G14" i="2"/>
  <c r="G15" i="2"/>
  <c r="G16" i="2"/>
  <c r="G12" i="2"/>
  <c r="G7" i="2"/>
  <c r="G8" i="2"/>
  <c r="G9" i="2"/>
  <c r="G10" i="2"/>
  <c r="G6" i="2"/>
  <c r="G118" i="2" l="1"/>
</calcChain>
</file>

<file path=xl/sharedStrings.xml><?xml version="1.0" encoding="utf-8"?>
<sst xmlns="http://schemas.openxmlformats.org/spreadsheetml/2006/main" count="434" uniqueCount="319">
  <si>
    <t>45310000-3</t>
  </si>
  <si>
    <t>Wartość kosztorysowa robót bez podatku VAT</t>
  </si>
  <si>
    <t>zł</t>
  </si>
  <si>
    <t>Lp.</t>
  </si>
  <si>
    <t>Podstawa wyceny</t>
  </si>
  <si>
    <t>Opis</t>
  </si>
  <si>
    <t>Jedn. miary</t>
  </si>
  <si>
    <t>Ilość</t>
  </si>
  <si>
    <t>Cena</t>
  </si>
  <si>
    <t>Wartość</t>
  </si>
  <si>
    <t>(5 x 6)</t>
  </si>
  <si>
    <t>Prace przygotowawcze</t>
  </si>
  <si>
    <t>1 d.1</t>
  </si>
  <si>
    <t>Uszczelnienia ścian zewnętrznych</t>
  </si>
  <si>
    <t>kpl</t>
  </si>
  <si>
    <t>2 d.1</t>
  </si>
  <si>
    <t>KNNR 5 0301-11</t>
  </si>
  <si>
    <t>Przygotowanie podłoża pod osprzęt instalacyjny mocowany na zaprawie cementowej lub gipsowej - wykonanie ślepych otworów w podłożu ceglanym</t>
  </si>
  <si>
    <t>szt.</t>
  </si>
  <si>
    <t>3 d.1</t>
  </si>
  <si>
    <t>KNNR 5 0302-01</t>
  </si>
  <si>
    <t>Puszki instalacyjne podtynkowe pojedyncze o śr.do 60 mm</t>
  </si>
  <si>
    <t>4 d.1</t>
  </si>
  <si>
    <t>KNNR 5 0102-06</t>
  </si>
  <si>
    <t>Układanie rur winidurowych karbowanych (giętkich) o średnicy do 23mm pod tynkiem w gotowych bruzdach na podłożu innym niż betonowe - RKGL 20</t>
  </si>
  <si>
    <t>m</t>
  </si>
  <si>
    <t>5 d.1</t>
  </si>
  <si>
    <t>KNNR 5 1105-02 analogia</t>
  </si>
  <si>
    <t>Montaż kanału kablowego umożliwiającego wyprowadzenie przewodów na piętro budynku</t>
  </si>
  <si>
    <t>Tablice rozdzielcze i W.L.Z.</t>
  </si>
  <si>
    <t>6 d.2</t>
  </si>
  <si>
    <t>KNNR 5 0406-01</t>
  </si>
  <si>
    <t>Aparaty elektryczne o masie do 2.5 kg- Napięcie znamionowe izolacji Ui: 500V, Stopień ochrony: IP65 - wyłącznik główny prądu PWP</t>
  </si>
  <si>
    <t>7 d.2</t>
  </si>
  <si>
    <t>KNNR 5 0203-04</t>
  </si>
  <si>
    <t>Wciąganie przewodów kabelkowych o łącznym przekroju żył do 50mm2 do rur - przewód N2XH 5x16mm2</t>
  </si>
  <si>
    <t>8 d.2</t>
  </si>
  <si>
    <t>KNNR 5 0404-04</t>
  </si>
  <si>
    <t>Montaż tablicy rozdzielczej elektrycznej o masie do 50kg - rozdzielnica główna RG wyposażona wg schematu</t>
  </si>
  <si>
    <t>szt</t>
  </si>
  <si>
    <t>9 d.2</t>
  </si>
  <si>
    <t>Montaż tablicy rozdzielczej elektrycznej o masie do 50kg - rozdzielnica kancelarii RK wyposażona wg schematu</t>
  </si>
  <si>
    <t>10 d.2</t>
  </si>
  <si>
    <t>KNNR 5 0203-03</t>
  </si>
  <si>
    <t>Przewody kabelkowe o łącznym przekroju żył do 30 mm2 wciągane do rur</t>
  </si>
  <si>
    <t>Instalacja gniazdowa</t>
  </si>
  <si>
    <t>11 d.3</t>
  </si>
  <si>
    <t>KNNR 5 0205-01</t>
  </si>
  <si>
    <t>Układanie przewodów kabelkowych o łącznym przekroju żył do 7,5mm2 pod tynkiem w gotowych bruzdach na podłożu innym niż betonowe</t>
  </si>
  <si>
    <t>12 d.3</t>
  </si>
  <si>
    <t>KNNR 5 0308-02</t>
  </si>
  <si>
    <t>Montaż gniazd instalacyjnych wtyczkowych ze stykiem ochronnym podtynkowych przelotowych 2-biegunowych do 10A/2,5mm2 Gniazdo podtynkowe podwójne 2-biegunowe</t>
  </si>
  <si>
    <t>13 d.3</t>
  </si>
  <si>
    <t>KNNR 5 0308-05</t>
  </si>
  <si>
    <t>Montaż gniazd instalacyjnych wtyczkowych ze stykiem ochronnym bryzgoszczelnych przykręcanych 2-biegunowych do 16A/2,5mm2</t>
  </si>
  <si>
    <t>14 d.3</t>
  </si>
  <si>
    <t>Puszki instalacyjne podtynkowe pojedyncze o śr.do 60 mm - pojedyńcza ramka do osprzętu</t>
  </si>
  <si>
    <t>15 d.3</t>
  </si>
  <si>
    <t>KNNR 5 1203-08</t>
  </si>
  <si>
    <t>Podłączenie pod zaciski lub bolce przewodów kabelkowych o przekroju do 2,5mm2</t>
  </si>
  <si>
    <t>16 d.3</t>
  </si>
  <si>
    <t>KNNR 5 0306-02</t>
  </si>
  <si>
    <t>System wzywania pomocy do toalet - cięgno alarmowe, zasilacz, wskaźnik do montażu nad drzwiami, przycisk resetu</t>
  </si>
  <si>
    <t>17 d.3</t>
  </si>
  <si>
    <t>KNR-W 2-17 0201-01</t>
  </si>
  <si>
    <t>Kurtyna powietrzna 2kW 230V z czujnikiem ruchu</t>
  </si>
  <si>
    <t>Instalacja oświetleniowa</t>
  </si>
  <si>
    <t>18 d.4</t>
  </si>
  <si>
    <t>Układanie przewodów kabelkowych o łącznym przekroju żył do 7,5mm2 pod tynkiem w gotowych bruzdach na podłożu innym niż betonowe - przewód N2XH-J 4x1,5mm2</t>
  </si>
  <si>
    <t>19 d.4</t>
  </si>
  <si>
    <t>20 d.4</t>
  </si>
  <si>
    <t>Montaż pod tynkiem w puszce instalacyjnej przycisku pojedynczego IP 20 p.t.</t>
  </si>
  <si>
    <t>21 d.4</t>
  </si>
  <si>
    <t>KNNR 5 0306-03</t>
  </si>
  <si>
    <t>Montaż pod tynkiem w puszce instalacyjnej łącznika świecznikowego IP 20 p.t.</t>
  </si>
  <si>
    <t>22 d.4</t>
  </si>
  <si>
    <t>Montaż pod tynkiem w puszce instalacyjnej łącznika schodowego IP 20 p.t.</t>
  </si>
  <si>
    <t>23 d.4</t>
  </si>
  <si>
    <t>KNNR 5 0502-02</t>
  </si>
  <si>
    <t>Montaż opraw A1 typu LED, ok. 13W min. 1588lm, IP44, IK04, przesłona PLX opalizowany, barwa 4000K, trwałość źródeł LED - 100 000h</t>
  </si>
  <si>
    <t>24 d.4</t>
  </si>
  <si>
    <t>Montaż opraw A2 typu LED, ok. 28W, min. 3150lm, IP44, IK04, przesłona PLX opalizowany, barwa 4000K, trwałość źródeł LED - 100 000 h</t>
  </si>
  <si>
    <t>25 d.4</t>
  </si>
  <si>
    <t>Montaż opraw B1 natynkowych typu LED, ok. 18/24W, min. 1900/2400lm, IP54, IK10, przesłona opalizowana z poliwęglanu, barwa 4000K, zasilacz, trwałość źródeł LED - 36 000 h, możliwość wyboru strumienia</t>
  </si>
  <si>
    <t>26 d.4</t>
  </si>
  <si>
    <t>Montaż opraw B2 natynkowych typu LED, ok. 28/36W, min. 3000/3600lm, IP54, IK08, przesłona opalizowana z poliwęglanu, barwa 4000K, zasilacz, trwałość źródeł LED - 36 000 h, możliwość wyboru strumienia</t>
  </si>
  <si>
    <t>27 d.4</t>
  </si>
  <si>
    <t>KNNR 5 0512-03</t>
  </si>
  <si>
    <t>Montaż opraw C nastropowych typu LED, ok. 34W, min. 5024lm, IP44, IK04, przesłona MPRM mikropryzma, barwa 4000K, zasilacz, trwałość źródeł LED - 150 000 h</t>
  </si>
  <si>
    <t>28 d.4</t>
  </si>
  <si>
    <t>Montaż opraw - oprawa awaryjna Aw1 LED 2W, 300lm, II klasa ochronności, min. 1h, optyka uniwersalna, z autotestem, certyfikat CNBOP</t>
  </si>
  <si>
    <t>kpl.</t>
  </si>
  <si>
    <t>29 d.4</t>
  </si>
  <si>
    <t>Montaż opraw - oprawa awaryjna Aw2 LED 1W, 180lm II klasa ochronności, min. 1h, optyka uniwersalna, z autotestem, certyfikat CNBOP</t>
  </si>
  <si>
    <t>30 d.4</t>
  </si>
  <si>
    <t>Montaż opraw - oprawa ewakuacyjna Ew LED 1W, IP40, II klasa ochronności, min. 1h, optyka uniwersalna, z autotestem, certyfikat CNBOP</t>
  </si>
  <si>
    <t>31 d.4</t>
  </si>
  <si>
    <t>Montaż opraw - oprawa awaryjna zewnętrzna AwZ LED 2W, II klasa ochronności, min. 1h, optyka uniwersalna, z autotestem, certyfikat CNBOP, grzałka</t>
  </si>
  <si>
    <t>32 d.4</t>
  </si>
  <si>
    <t>Instalacja internetowa</t>
  </si>
  <si>
    <t>33 d.5</t>
  </si>
  <si>
    <t>KNNR 5 0405-02</t>
  </si>
  <si>
    <t>Montaż konstrukcji skrzynek lub rozdzielnic o masie do 20kg przez zabetonowanie do podłoża - szafa RACK</t>
  </si>
  <si>
    <t>34 d.5</t>
  </si>
  <si>
    <t>KNNR 5 0203-01</t>
  </si>
  <si>
    <t>Wciąganie przewodów kabelkowych o łącznym przekroju żył do 7,5mm2 do rur - UTP 4x2x0,5 kat. 6</t>
  </si>
  <si>
    <t>35 d.5</t>
  </si>
  <si>
    <t>Montaż gniazd teletechnicznych 2xRJ45</t>
  </si>
  <si>
    <t>Instalacja CCTV</t>
  </si>
  <si>
    <t>36 d.6</t>
  </si>
  <si>
    <t>KNNR 5 0406-03</t>
  </si>
  <si>
    <t>Aparaty elektryczne o masie do 10 kg</t>
  </si>
  <si>
    <t>37 d.6</t>
  </si>
  <si>
    <t>Instalacja SSWiN</t>
  </si>
  <si>
    <t>38 d.7</t>
  </si>
  <si>
    <t>Montaż konstrukcji skrzynek lub rozdzielnic o masie do 20kg przez zabetonowanie do podłoża - szafa CSA</t>
  </si>
  <si>
    <t>39 d.7</t>
  </si>
  <si>
    <t>KNR AL-01 0201-05</t>
  </si>
  <si>
    <t>Montaż czujki ruchu - pasywna podczerwieni i mikrofalowa</t>
  </si>
  <si>
    <t>40 d.7</t>
  </si>
  <si>
    <t>KNR AL-01 0401-02</t>
  </si>
  <si>
    <t>Montaż czujek pożarowych - czujka dymu i ciepła</t>
  </si>
  <si>
    <t>41 d.7</t>
  </si>
  <si>
    <t>42 d.7</t>
  </si>
  <si>
    <t>KNR AL-01 0116-01</t>
  </si>
  <si>
    <t>Montaż manipulatora LED</t>
  </si>
  <si>
    <t>43 d.7</t>
  </si>
  <si>
    <t>KNR AL-01 0108-04</t>
  </si>
  <si>
    <t>Montaż sygnalizatora optyczno-akustycznego zewnętrznego</t>
  </si>
  <si>
    <t>44 d.7</t>
  </si>
  <si>
    <t>KNR AL-01 0301-02</t>
  </si>
  <si>
    <t>Montaż elementów systemu kontroli dostępu</t>
  </si>
  <si>
    <t>45 d.7</t>
  </si>
  <si>
    <t>KNR AL-01 0601-06</t>
  </si>
  <si>
    <t>Przygotowanie i testowanie oprogramowania systemu alarmowego</t>
  </si>
  <si>
    <t>system</t>
  </si>
  <si>
    <t>46 d.7</t>
  </si>
  <si>
    <t>KNR AL-01 0602-04</t>
  </si>
  <si>
    <t>Sprawdzenie i uruchomienie linii dozorowych konwencjonalnych</t>
  </si>
  <si>
    <t>47 d.7</t>
  </si>
  <si>
    <t>KNR AL-01 0604-04</t>
  </si>
  <si>
    <t>Praca próbna i testowanie systemu alarmowego</t>
  </si>
  <si>
    <t>48 d.7</t>
  </si>
  <si>
    <t>Przewody kabelkowe o łącznym przekroju żył do 7.5 mm2 układane p.t. w gotowych bruzdach w podłożu innym niż betonowe</t>
  </si>
  <si>
    <t>Agregat pradotwórczy i SZR</t>
  </si>
  <si>
    <t>49 d.8</t>
  </si>
  <si>
    <t>KNNR 4 1419-04</t>
  </si>
  <si>
    <t>Płyta betonowa fundamentowa dla komór studni murowanych z cegły</t>
  </si>
  <si>
    <t>m3</t>
  </si>
  <si>
    <t>50 d.8</t>
  </si>
  <si>
    <t>KNR 7-10 0103-04</t>
  </si>
  <si>
    <t>Montaż agregatu prądotwórczego typu o mocy 60kVA stacjonarnego w obudowie z rozruchem automatycznym</t>
  </si>
  <si>
    <t>51 d.8</t>
  </si>
  <si>
    <t>KNNR 5 0401-06</t>
  </si>
  <si>
    <t>Urządzenia samoczynnego załączania rezerwy</t>
  </si>
  <si>
    <t>52 d.8</t>
  </si>
  <si>
    <t>KNP 18 1343-01.03</t>
  </si>
  <si>
    <t>Symulowane próby działania układu SZR</t>
  </si>
  <si>
    <t>53 d.8</t>
  </si>
  <si>
    <t>KNP 18 1325-01.03</t>
  </si>
  <si>
    <t>Pomiar prądnicy synchronicznej NN uruchamianej ręcznie o mocy do 250 kVA</t>
  </si>
  <si>
    <t>Prace zewnętrzne</t>
  </si>
  <si>
    <t>54 d.9</t>
  </si>
  <si>
    <t>ZN-97/TP S.A. 040 0301-02</t>
  </si>
  <si>
    <t>Budowa studni kablowych prefabrykowanych rozdzielczych SK -1 w gruncie kategorii III.</t>
  </si>
  <si>
    <t>55 d.9</t>
  </si>
  <si>
    <t>KNNR-W 10 2504-02</t>
  </si>
  <si>
    <t>Oczyszczenie studzienek kablowych z namułu, warstwa namułu 50·cm, bez wymiany pokrywy</t>
  </si>
  <si>
    <t>56 d.9</t>
  </si>
  <si>
    <t>ZN-97/TP S.A. 039 0103-01</t>
  </si>
  <si>
    <t>Wykonanie przepustów dług.do 10 m pod drogami i torami prostoliniowo, przebiciem przy pom.młota pneumat.poziom., z wciąganiem rur HDPE śr. 110 mm - kat.gr. III-IV</t>
  </si>
  <si>
    <t>57 d.9</t>
  </si>
  <si>
    <t>ZN-97/TP S.A. 039 0103-06</t>
  </si>
  <si>
    <t>Wykonanie przepustów pod drogami i torami prostoliniowo, przebiciem przy pom.młota pneumat.poziom., z wciąganiem rur HDPE śr. 110 mm - kat.gr. III-IV - dodatek za każdy 1 m ponad 10</t>
  </si>
  <si>
    <t>58 d.9</t>
  </si>
  <si>
    <t>KNR 5-02 0201-03</t>
  </si>
  <si>
    <t>Wykonanie przepustów rurą dwudzielna pod drogami i innymi przeszkodami wykopem otwartym w gruncie kat. III</t>
  </si>
  <si>
    <t>59 d.9</t>
  </si>
  <si>
    <t>ZN-97/TP S.A. 040 0102-01</t>
  </si>
  <si>
    <t>Budowa kanalizacji kablowej pierwotnej z rur z tworzyw sztucznych o liczbie warstw 1; liczbie rur 1; liczbie otworów 1.</t>
  </si>
  <si>
    <t>60 d.9</t>
  </si>
  <si>
    <t>KNR 5-01 0119-05</t>
  </si>
  <si>
    <t>Wprowadzenie kanalizacji kablowej z rur PCW do budynków, 1 otw.przy podłożu z betonu</t>
  </si>
  <si>
    <t>wprowadz.</t>
  </si>
  <si>
    <t>61 d.9</t>
  </si>
  <si>
    <t>KNR 2-01 0125-02</t>
  </si>
  <si>
    <t>Ręczne usunięcie warstwy ziemi urodzajnej (humusu) o grubości do 15 cm z darnią z przerzutem</t>
  </si>
  <si>
    <t>m2</t>
  </si>
  <si>
    <t>62 d.9</t>
  </si>
  <si>
    <t>KNR 2-21 0408-01</t>
  </si>
  <si>
    <t>Wykonanie trawników darniowaniem pełnym na terenie płaskim bez nawożenia</t>
  </si>
  <si>
    <t>63 d.9</t>
  </si>
  <si>
    <t>ZN-97/TP S.A. 040 0503-07</t>
  </si>
  <si>
    <t>Wciąganie ręczne kabla wypełnionego w powłoce termoplastycznej o śr.do 30 mm w otwór wolny kanalizacji kablowej</t>
  </si>
  <si>
    <t>64 d.9</t>
  </si>
  <si>
    <t>ZN-97/TP S.A. 040 0503-11</t>
  </si>
  <si>
    <t>Wciąganie ręczne kabla wypełnionego w powłoce termoplastycznej o śr.do 30 mm w otwór częściowo zajęty kanalizacji kablowej</t>
  </si>
  <si>
    <t>65 d.9</t>
  </si>
  <si>
    <t>KNR 5-10 0113-01</t>
  </si>
  <si>
    <t>Układanie kabla światłowodowego na drabinkach/w korytach kablowych</t>
  </si>
  <si>
    <t>66 d.9</t>
  </si>
  <si>
    <t>ZN-97/TP S.A. 039 0701-06</t>
  </si>
  <si>
    <t>Montaż przełącznicy panelowej 19/1U/12</t>
  </si>
  <si>
    <t>67 d.9</t>
  </si>
  <si>
    <t>Montaż adapterów i pigtaili LC/UPC w przełącznicach panelowych</t>
  </si>
  <si>
    <t>68 d.9</t>
  </si>
  <si>
    <t>ZN-97/TP S.A. 039 0607-03</t>
  </si>
  <si>
    <t>Montaż złączy końcowych kabli światłowodowych, kabel tubowy, przełącznica panelowa, jeden spajany światłowód</t>
  </si>
  <si>
    <t>złącz.</t>
  </si>
  <si>
    <t>69 d.9</t>
  </si>
  <si>
    <t>ZN-97/TP S.A. 039 0607-04</t>
  </si>
  <si>
    <t>Montaż złączy końcowych kabli światłowodowych tubowych /przełącznica stojakowa /każdy nast.spaj.światłowód</t>
  </si>
  <si>
    <t>70 d.9</t>
  </si>
  <si>
    <t>ZN-97/TP S.A. 039 0701-01</t>
  </si>
  <si>
    <t>Montaż skrzynki zapasu kabla w budynku</t>
  </si>
  <si>
    <t>71 d.9</t>
  </si>
  <si>
    <t>ZN-97/TP S.A. 039 0207-07</t>
  </si>
  <si>
    <t>Uszczelnienie otworów kanalizacji pierwotnej uszczelkami pneumatycznymi - 1 rura lub kabel w otworze</t>
  </si>
  <si>
    <t>otw.</t>
  </si>
  <si>
    <t>72 d.9</t>
  </si>
  <si>
    <t>ZN-97/TP S.A. 039 0902-01</t>
  </si>
  <si>
    <t>Pomiary indywidualne tłumienności optycznej linii światłowodowych metodą transmisyjną /1 zmierzony światłow.</t>
  </si>
  <si>
    <t>odc.</t>
  </si>
  <si>
    <t>73 d.9</t>
  </si>
  <si>
    <t>ZN-97/TP S.A. 039 0902-02</t>
  </si>
  <si>
    <t>Pomiary indywidualne tłumienności optycznej linii światłowodowych metodą transmisyjną /każdy nast.zmierzony światłow.</t>
  </si>
  <si>
    <t>74 d.9</t>
  </si>
  <si>
    <t>ZN-97/TP S.A. 039 0903-03</t>
  </si>
  <si>
    <t>Pomiary tłumienności odbicia wstecznego (reflektancji) złączek światłowodowych łącznie z innymi pomiarami /1 zmierzony światłow.</t>
  </si>
  <si>
    <t>zakończ.</t>
  </si>
  <si>
    <t>75 d.9</t>
  </si>
  <si>
    <t>ZN-97/TP S.A. 039 0903-04</t>
  </si>
  <si>
    <t>Pomiary tłumienności odbicia wstecznego (reflektancji) złączek światłowodowych łącznie z innymi pomiarami /każdy nast.zmierzony światłow.</t>
  </si>
  <si>
    <t>76 d.9</t>
  </si>
  <si>
    <t>KNNR 5 0701-02</t>
  </si>
  <si>
    <t>Kopanie rowów dla kabli w sposób ręczny w gruncie kat. III</t>
  </si>
  <si>
    <t>77 d.9</t>
  </si>
  <si>
    <t>KNNR 5 0706-01</t>
  </si>
  <si>
    <t>Nasypanie warstwy piasku na dnie rowu kablowego o szerokości do 0.4 m</t>
  </si>
  <si>
    <t>78 d.9</t>
  </si>
  <si>
    <t>KNNR 5 0707-02</t>
  </si>
  <si>
    <t>Układanie kabli o masie do 1.0 kg/m w rowach kablowych ręcznie</t>
  </si>
  <si>
    <t>79 d.9</t>
  </si>
  <si>
    <t>KNNR 5 0713-02</t>
  </si>
  <si>
    <t>Układanie kabli o masie do 1.0 kg/m w rurach, pustakach lub kanałach zamkniętych</t>
  </si>
  <si>
    <t>80 d.9</t>
  </si>
  <si>
    <t>81 d.9</t>
  </si>
  <si>
    <t>KNNR 5 0702-02</t>
  </si>
  <si>
    <t>Zasypywanie rowów dla kabli wykonanych ręcznie w gruncie kat. III</t>
  </si>
  <si>
    <t>82 d.9</t>
  </si>
  <si>
    <t>KNR 2-01 0236-01</t>
  </si>
  <si>
    <t>Zagęszczenie nasypów ubijakami mechanicznymi; grunty sypkie kat. I-III</t>
  </si>
  <si>
    <t>83 d.9</t>
  </si>
  <si>
    <t>KNNR 5 0726-10</t>
  </si>
  <si>
    <t>Zarobienie na sucho końca kabla 4-żyłowego o przekroju żył do 50 mm2 na napięcie do 1 kV o izolacji i powłoce z tworzyw sztucznych</t>
  </si>
  <si>
    <t>84 d.9</t>
  </si>
  <si>
    <t>KNNR-W 9 1315-07</t>
  </si>
  <si>
    <t>Schematy złącz kablowych oraz tabliczki informacyjne na kable w w proj. złączach</t>
  </si>
  <si>
    <t>85 d.9</t>
  </si>
  <si>
    <t>KNNR 5 1203-05</t>
  </si>
  <si>
    <t>Podłączenie przewodów pojedynczych o przekroju żyły do 50 mm2 pod zaciski lub bolce</t>
  </si>
  <si>
    <t>szt.żył</t>
  </si>
  <si>
    <t>Instalacja fotowoltaiczna</t>
  </si>
  <si>
    <t>86 d.10</t>
  </si>
  <si>
    <t>KNNR 5 1201-04</t>
  </si>
  <si>
    <t>Osadzenie w podłożu kołków metalowych kotwiących M10 w ścianie</t>
  </si>
  <si>
    <t>87 d.10</t>
  </si>
  <si>
    <t>KNNR 5 0405-07</t>
  </si>
  <si>
    <t>Montaż konstrukcji skrzynek lub rozdzielnic o masie do 20kg przez przykręcenie do gotowego podłoża - rozdzielnice typu RAC</t>
  </si>
  <si>
    <t>88 d.10</t>
  </si>
  <si>
    <t>Montaż konstrukcji skrzynek lub rozdzielnic o masie do 20kg przez przykręcenie do gotowego podłoża - rozdzielnice typu RDC</t>
  </si>
  <si>
    <t>89 d.10</t>
  </si>
  <si>
    <t>KNNR 5 0713-03</t>
  </si>
  <si>
    <t>Układanie kabli o masie do 3.0 kg/m w rurach, pustakach lub kanałach zamkniętych - YAKXs 5x35mm2</t>
  </si>
  <si>
    <t>90 d.10</t>
  </si>
  <si>
    <t>Montaż konstrukcji skrzynek lub rozdzielnic o masie do 20kg przez przykręcenie do gotowego podłoża - inwerter 15,0kV</t>
  </si>
  <si>
    <t>91 d.10</t>
  </si>
  <si>
    <t>KNNR 5 1104-06</t>
  </si>
  <si>
    <t>Montaż konstrukcji wsporczych instalacji fotowoltaicznej - analogia</t>
  </si>
  <si>
    <t>92 d.10</t>
  </si>
  <si>
    <t>KNNR 5 0406-04</t>
  </si>
  <si>
    <t>Montaż aparatów elektrycznych o masie do 20kg - panele fotowoltaiczne 535W - analogia</t>
  </si>
  <si>
    <t>93 d.10</t>
  </si>
  <si>
    <t>KNNR 5 1203-03</t>
  </si>
  <si>
    <t>Podłączenie pod zaciski lub bolce przewodów pojedynczych o przekroju do 6mm2 - łączenie przewodów solarnych</t>
  </si>
  <si>
    <t>94 d.10</t>
  </si>
  <si>
    <t>KNNR 5 0209-04</t>
  </si>
  <si>
    <t>Układanie przewodów kabelkowych o łącznym przekroju żył do 7,5mm2 w gotowych korytkach i na drabinkach na uchwytach bezśrubowych - kabel solarny 6mm2</t>
  </si>
  <si>
    <t>Pomiary i badania odbiorcze</t>
  </si>
  <si>
    <t>95 d.11</t>
  </si>
  <si>
    <t>KNNR 5 1301-01</t>
  </si>
  <si>
    <t>Sprawdzenie i pomiar 1-fazowego obwodu elektrycznego niskiego napięcia</t>
  </si>
  <si>
    <t>pomiar</t>
  </si>
  <si>
    <t>96 d.11</t>
  </si>
  <si>
    <t>KNNR 5 1301-02</t>
  </si>
  <si>
    <t>Sprawdzenie i pomiar 3-fazowego obwodu elektrycznego niskiego napięcia</t>
  </si>
  <si>
    <t>97 d.11</t>
  </si>
  <si>
    <t>KNNR 5 1305-01</t>
  </si>
  <si>
    <t>Sprawdzenie samoczynnego wyłączania zasilania (pierwsza próba)</t>
  </si>
  <si>
    <t>prób.</t>
  </si>
  <si>
    <t>98 d.11</t>
  </si>
  <si>
    <t>KNNR 5 1305-02</t>
  </si>
  <si>
    <t>Sprawdzenie samoczynnego wyłączania zasilania (następna próba)</t>
  </si>
  <si>
    <t>99 d.11</t>
  </si>
  <si>
    <t>KNNR-W 9 1201-02</t>
  </si>
  <si>
    <t>Pomiar natężenia oświetlenia wnętrz na wyznaczonych punktach pomiarowych płaszczyzny roboczej - pomiar pierwszy</t>
  </si>
  <si>
    <t>punkt</t>
  </si>
  <si>
    <t>100 d.11</t>
  </si>
  <si>
    <t>KNNR-W 9 1201-03</t>
  </si>
  <si>
    <t>Pomiar natężenia oświetlenia wnętrz na wyznaczonych punktach pomiarowych płaszczyzny roboczej - każdy następny pomiar</t>
  </si>
  <si>
    <t>101 d.11</t>
  </si>
  <si>
    <t>Dokumentacja powykonawcza instalacji elektrycznych</t>
  </si>
  <si>
    <t>Podatek VAT 23 %</t>
  </si>
  <si>
    <t xml:space="preserve">Część do punktu 1. c) formularza ofertowego </t>
  </si>
  <si>
    <t>Część do punktu 1. d) formularza ofertowego</t>
  </si>
  <si>
    <t>Część  do punktu 1. c) - formularza ofertowego</t>
  </si>
  <si>
    <t>Ogółem wartość kosztorysowa robót brutto</t>
  </si>
  <si>
    <t>Słownie brutto:</t>
  </si>
  <si>
    <t>Dokument musi być złożony pod rygorem nieważności w formie elektronicznej (tj. w postaci elektronicznej opatrzonej  kwalifikowanym podpisem elektronicznym) lub w postaci elektronicznej opatrzonej podpisem zaufanym lub podpisem osobistym.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</si>
</sst>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right" vertical="top" wrapText="1"/>
    </xf>
    <xf numFmtId="0" fontId="18" fillId="0" borderId="10" xfId="0" applyFont="1" applyBorder="1" applyAlignment="1">
      <alignment horizontal="left" vertical="top" wrapText="1"/>
    </xf>
    <xf numFmtId="2" fontId="19" fillId="0" borderId="11" xfId="0" applyNumberFormat="1" applyFont="1" applyBorder="1" applyAlignment="1">
      <alignment horizontal="center" vertical="top" wrapText="1"/>
    </xf>
    <xf numFmtId="2" fontId="19" fillId="0" borderId="12" xfId="0" applyNumberFormat="1" applyFont="1" applyBorder="1" applyAlignment="1">
      <alignment horizontal="center" vertical="top" wrapText="1"/>
    </xf>
    <xf numFmtId="2" fontId="19" fillId="0" borderId="13" xfId="0" applyNumberFormat="1" applyFont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right" vertical="top" wrapText="1"/>
    </xf>
    <xf numFmtId="2" fontId="0" fillId="0" borderId="0" xfId="0" applyNumberFormat="1"/>
    <xf numFmtId="2" fontId="18" fillId="0" borderId="14" xfId="0" applyNumberFormat="1" applyFont="1" applyBorder="1" applyAlignment="1">
      <alignment horizontal="right" vertical="top" wrapText="1"/>
    </xf>
    <xf numFmtId="0" fontId="19" fillId="0" borderId="14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0" fillId="0" borderId="17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 wrapText="1"/>
    </xf>
    <xf numFmtId="0" fontId="0" fillId="0" borderId="18" xfId="0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19" fillId="0" borderId="16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0" fillId="0" borderId="0" xfId="0" applyFont="1" applyAlignment="1">
      <alignment horizontal="left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775D5-ED8C-4161-A998-EA091BE0EBE5}">
  <dimension ref="A1:M126"/>
  <sheetViews>
    <sheetView showGridLines="0" tabSelected="1" zoomScaleNormal="100" workbookViewId="0">
      <selection activeCell="C130" sqref="C130"/>
    </sheetView>
  </sheetViews>
  <sheetFormatPr defaultRowHeight="15" x14ac:dyDescent="0.25"/>
  <cols>
    <col min="1" max="1" width="7" bestFit="1" customWidth="1"/>
    <col min="2" max="2" width="18.7109375" bestFit="1" customWidth="1"/>
    <col min="3" max="3" width="35.5703125" bestFit="1" customWidth="1"/>
    <col min="4" max="4" width="9.140625" bestFit="1" customWidth="1"/>
    <col min="5" max="5" width="12.85546875" bestFit="1" customWidth="1"/>
    <col min="6" max="6" width="4.42578125" bestFit="1" customWidth="1"/>
    <col min="7" max="7" width="6.42578125" style="14" bestFit="1" customWidth="1"/>
  </cols>
  <sheetData>
    <row r="1" spans="1:8" ht="19.5" x14ac:dyDescent="0.25">
      <c r="A1" s="18" t="s">
        <v>3</v>
      </c>
      <c r="B1" s="18" t="s">
        <v>4</v>
      </c>
      <c r="C1" s="18" t="s">
        <v>5</v>
      </c>
      <c r="D1" s="18" t="s">
        <v>6</v>
      </c>
      <c r="E1" s="18" t="s">
        <v>7</v>
      </c>
      <c r="F1" s="1" t="s">
        <v>8</v>
      </c>
      <c r="G1" s="9" t="s">
        <v>9</v>
      </c>
    </row>
    <row r="2" spans="1:8" x14ac:dyDescent="0.25">
      <c r="A2" s="19"/>
      <c r="B2" s="19"/>
      <c r="C2" s="19"/>
      <c r="D2" s="19"/>
      <c r="E2" s="19"/>
      <c r="F2" s="2" t="s">
        <v>2</v>
      </c>
      <c r="G2" s="10" t="s">
        <v>2</v>
      </c>
    </row>
    <row r="3" spans="1:8" x14ac:dyDescent="0.25">
      <c r="A3" s="20"/>
      <c r="B3" s="20"/>
      <c r="C3" s="20"/>
      <c r="D3" s="20"/>
      <c r="E3" s="20"/>
      <c r="F3" s="3"/>
      <c r="G3" s="11" t="s">
        <v>10</v>
      </c>
    </row>
    <row r="4" spans="1:8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12">
        <v>7</v>
      </c>
    </row>
    <row r="5" spans="1:8" x14ac:dyDescent="0.25">
      <c r="A5" s="5">
        <v>1</v>
      </c>
      <c r="B5" s="6"/>
      <c r="C5" s="16" t="s">
        <v>11</v>
      </c>
      <c r="D5" s="17"/>
      <c r="E5" s="17"/>
      <c r="F5" s="17"/>
      <c r="G5" s="17"/>
      <c r="H5" s="21" t="s">
        <v>313</v>
      </c>
    </row>
    <row r="6" spans="1:8" x14ac:dyDescent="0.25">
      <c r="A6" s="7" t="s">
        <v>12</v>
      </c>
      <c r="B6" s="8"/>
      <c r="C6" s="8" t="s">
        <v>13</v>
      </c>
      <c r="D6" s="8" t="s">
        <v>14</v>
      </c>
      <c r="E6" s="7">
        <v>1</v>
      </c>
      <c r="F6" s="7"/>
      <c r="G6" s="15">
        <f>E6*F6</f>
        <v>0</v>
      </c>
      <c r="H6" s="22"/>
    </row>
    <row r="7" spans="1:8" ht="31.5" x14ac:dyDescent="0.25">
      <c r="A7" s="7" t="s">
        <v>15</v>
      </c>
      <c r="B7" s="8" t="s">
        <v>16</v>
      </c>
      <c r="C7" s="8" t="s">
        <v>17</v>
      </c>
      <c r="D7" s="8" t="s">
        <v>18</v>
      </c>
      <c r="E7" s="7">
        <v>29</v>
      </c>
      <c r="F7" s="7"/>
      <c r="G7" s="15">
        <f t="shared" ref="G7:G10" si="0">E7*F7</f>
        <v>0</v>
      </c>
      <c r="H7" s="22"/>
    </row>
    <row r="8" spans="1:8" ht="21" x14ac:dyDescent="0.25">
      <c r="A8" s="7" t="s">
        <v>19</v>
      </c>
      <c r="B8" s="8" t="s">
        <v>20</v>
      </c>
      <c r="C8" s="8" t="s">
        <v>21</v>
      </c>
      <c r="D8" s="8" t="s">
        <v>18</v>
      </c>
      <c r="E8" s="7">
        <v>30</v>
      </c>
      <c r="F8" s="7"/>
      <c r="G8" s="15">
        <f t="shared" si="0"/>
        <v>0</v>
      </c>
      <c r="H8" s="22"/>
    </row>
    <row r="9" spans="1:8" ht="42" x14ac:dyDescent="0.25">
      <c r="A9" s="7" t="s">
        <v>22</v>
      </c>
      <c r="B9" s="8" t="s">
        <v>23</v>
      </c>
      <c r="C9" s="8" t="s">
        <v>24</v>
      </c>
      <c r="D9" s="8" t="s">
        <v>25</v>
      </c>
      <c r="E9" s="7">
        <v>18</v>
      </c>
      <c r="F9" s="7"/>
      <c r="G9" s="15">
        <f t="shared" si="0"/>
        <v>0</v>
      </c>
      <c r="H9" s="22"/>
    </row>
    <row r="10" spans="1:8" ht="21" x14ac:dyDescent="0.25">
      <c r="A10" s="7" t="s">
        <v>26</v>
      </c>
      <c r="B10" s="8" t="s">
        <v>27</v>
      </c>
      <c r="C10" s="8" t="s">
        <v>28</v>
      </c>
      <c r="D10" s="8" t="s">
        <v>25</v>
      </c>
      <c r="E10" s="7">
        <v>3</v>
      </c>
      <c r="F10" s="7"/>
      <c r="G10" s="15">
        <f t="shared" si="0"/>
        <v>0</v>
      </c>
      <c r="H10" s="22"/>
    </row>
    <row r="11" spans="1:8" x14ac:dyDescent="0.25">
      <c r="A11" s="5">
        <v>2</v>
      </c>
      <c r="B11" s="6"/>
      <c r="C11" s="16" t="s">
        <v>29</v>
      </c>
      <c r="D11" s="17"/>
      <c r="E11" s="17"/>
      <c r="F11" s="17"/>
      <c r="G11" s="17"/>
      <c r="H11" s="22"/>
    </row>
    <row r="12" spans="1:8" ht="31.5" x14ac:dyDescent="0.25">
      <c r="A12" s="7" t="s">
        <v>30</v>
      </c>
      <c r="B12" s="8" t="s">
        <v>31</v>
      </c>
      <c r="C12" s="8" t="s">
        <v>32</v>
      </c>
      <c r="D12" s="8" t="s">
        <v>18</v>
      </c>
      <c r="E12" s="7">
        <v>1</v>
      </c>
      <c r="F12" s="7"/>
      <c r="G12" s="15">
        <f>E12*F12</f>
        <v>0</v>
      </c>
      <c r="H12" s="22"/>
    </row>
    <row r="13" spans="1:8" ht="31.5" x14ac:dyDescent="0.25">
      <c r="A13" s="7" t="s">
        <v>33</v>
      </c>
      <c r="B13" s="8" t="s">
        <v>34</v>
      </c>
      <c r="C13" s="8" t="s">
        <v>35</v>
      </c>
      <c r="D13" s="8" t="s">
        <v>25</v>
      </c>
      <c r="E13" s="7">
        <v>25</v>
      </c>
      <c r="F13" s="7"/>
      <c r="G13" s="15">
        <f t="shared" ref="G13:G16" si="1">E13*F13</f>
        <v>0</v>
      </c>
      <c r="H13" s="22"/>
    </row>
    <row r="14" spans="1:8" ht="31.5" x14ac:dyDescent="0.25">
      <c r="A14" s="7" t="s">
        <v>36</v>
      </c>
      <c r="B14" s="8" t="s">
        <v>37</v>
      </c>
      <c r="C14" s="8" t="s">
        <v>38</v>
      </c>
      <c r="D14" s="8" t="s">
        <v>39</v>
      </c>
      <c r="E14" s="7">
        <v>1</v>
      </c>
      <c r="F14" s="7"/>
      <c r="G14" s="15">
        <f t="shared" si="1"/>
        <v>0</v>
      </c>
      <c r="H14" s="22"/>
    </row>
    <row r="15" spans="1:8" ht="31.5" x14ac:dyDescent="0.25">
      <c r="A15" s="7" t="s">
        <v>40</v>
      </c>
      <c r="B15" s="8" t="s">
        <v>37</v>
      </c>
      <c r="C15" s="8" t="s">
        <v>41</v>
      </c>
      <c r="D15" s="8" t="s">
        <v>39</v>
      </c>
      <c r="E15" s="7">
        <v>1</v>
      </c>
      <c r="F15" s="7"/>
      <c r="G15" s="15">
        <f t="shared" si="1"/>
        <v>0</v>
      </c>
      <c r="H15" s="22"/>
    </row>
    <row r="16" spans="1:8" ht="21" x14ac:dyDescent="0.25">
      <c r="A16" s="7" t="s">
        <v>42</v>
      </c>
      <c r="B16" s="8" t="s">
        <v>43</v>
      </c>
      <c r="C16" s="8" t="s">
        <v>44</v>
      </c>
      <c r="D16" s="8" t="s">
        <v>25</v>
      </c>
      <c r="E16" s="7">
        <v>37</v>
      </c>
      <c r="F16" s="7"/>
      <c r="G16" s="15">
        <f t="shared" si="1"/>
        <v>0</v>
      </c>
      <c r="H16" s="22"/>
    </row>
    <row r="17" spans="1:8" x14ac:dyDescent="0.25">
      <c r="A17" s="5">
        <v>3</v>
      </c>
      <c r="B17" s="6"/>
      <c r="C17" s="16" t="s">
        <v>45</v>
      </c>
      <c r="D17" s="17"/>
      <c r="E17" s="17"/>
      <c r="F17" s="17"/>
      <c r="G17" s="17"/>
      <c r="H17" s="22"/>
    </row>
    <row r="18" spans="1:8" ht="31.5" x14ac:dyDescent="0.25">
      <c r="A18" s="7" t="s">
        <v>46</v>
      </c>
      <c r="B18" s="8" t="s">
        <v>47</v>
      </c>
      <c r="C18" s="8" t="s">
        <v>48</v>
      </c>
      <c r="D18" s="8" t="s">
        <v>25</v>
      </c>
      <c r="E18" s="7">
        <v>198</v>
      </c>
      <c r="F18" s="7"/>
      <c r="G18" s="15">
        <f>E18*F18</f>
        <v>0</v>
      </c>
      <c r="H18" s="22"/>
    </row>
    <row r="19" spans="1:8" ht="42" x14ac:dyDescent="0.25">
      <c r="A19" s="7" t="s">
        <v>49</v>
      </c>
      <c r="B19" s="8" t="s">
        <v>50</v>
      </c>
      <c r="C19" s="8" t="s">
        <v>51</v>
      </c>
      <c r="D19" s="8" t="s">
        <v>39</v>
      </c>
      <c r="E19" s="7">
        <v>17</v>
      </c>
      <c r="F19" s="7"/>
      <c r="G19" s="15">
        <f t="shared" ref="G19:G24" si="2">E19*F19</f>
        <v>0</v>
      </c>
      <c r="H19" s="22"/>
    </row>
    <row r="20" spans="1:8" ht="31.5" x14ac:dyDescent="0.25">
      <c r="A20" s="7" t="s">
        <v>52</v>
      </c>
      <c r="B20" s="8" t="s">
        <v>53</v>
      </c>
      <c r="C20" s="8" t="s">
        <v>54</v>
      </c>
      <c r="D20" s="8" t="s">
        <v>39</v>
      </c>
      <c r="E20" s="7">
        <v>3</v>
      </c>
      <c r="F20" s="7"/>
      <c r="G20" s="15">
        <f t="shared" si="2"/>
        <v>0</v>
      </c>
      <c r="H20" s="22"/>
    </row>
    <row r="21" spans="1:8" ht="21" x14ac:dyDescent="0.25">
      <c r="A21" s="7" t="s">
        <v>55</v>
      </c>
      <c r="B21" s="8" t="s">
        <v>20</v>
      </c>
      <c r="C21" s="8" t="s">
        <v>56</v>
      </c>
      <c r="D21" s="8" t="s">
        <v>18</v>
      </c>
      <c r="E21" s="7">
        <v>17</v>
      </c>
      <c r="F21" s="7"/>
      <c r="G21" s="15">
        <f t="shared" si="2"/>
        <v>0</v>
      </c>
      <c r="H21" s="22"/>
    </row>
    <row r="22" spans="1:8" ht="21" x14ac:dyDescent="0.25">
      <c r="A22" s="7" t="s">
        <v>57</v>
      </c>
      <c r="B22" s="8" t="s">
        <v>58</v>
      </c>
      <c r="C22" s="8" t="s">
        <v>59</v>
      </c>
      <c r="D22" s="8" t="s">
        <v>39</v>
      </c>
      <c r="E22" s="7">
        <v>9</v>
      </c>
      <c r="F22" s="7"/>
      <c r="G22" s="15">
        <f t="shared" si="2"/>
        <v>0</v>
      </c>
      <c r="H22" s="22"/>
    </row>
    <row r="23" spans="1:8" ht="31.5" x14ac:dyDescent="0.25">
      <c r="A23" s="7" t="s">
        <v>60</v>
      </c>
      <c r="B23" s="8" t="s">
        <v>61</v>
      </c>
      <c r="C23" s="8" t="s">
        <v>62</v>
      </c>
      <c r="D23" s="8" t="s">
        <v>18</v>
      </c>
      <c r="E23" s="7">
        <v>1</v>
      </c>
      <c r="F23" s="7"/>
      <c r="G23" s="15">
        <f t="shared" si="2"/>
        <v>0</v>
      </c>
      <c r="H23" s="22"/>
    </row>
    <row r="24" spans="1:8" x14ac:dyDescent="0.25">
      <c r="A24" s="7" t="s">
        <v>63</v>
      </c>
      <c r="B24" s="8" t="s">
        <v>64</v>
      </c>
      <c r="C24" s="8" t="s">
        <v>65</v>
      </c>
      <c r="D24" s="8" t="s">
        <v>18</v>
      </c>
      <c r="E24" s="7">
        <v>1</v>
      </c>
      <c r="F24" s="7"/>
      <c r="G24" s="15">
        <f t="shared" si="2"/>
        <v>0</v>
      </c>
      <c r="H24" s="22"/>
    </row>
    <row r="25" spans="1:8" x14ac:dyDescent="0.25">
      <c r="A25" s="5">
        <v>4</v>
      </c>
      <c r="B25" s="6"/>
      <c r="C25" s="16" t="s">
        <v>66</v>
      </c>
      <c r="D25" s="17"/>
      <c r="E25" s="17"/>
      <c r="F25" s="17"/>
      <c r="G25" s="17"/>
      <c r="H25" s="22"/>
    </row>
    <row r="26" spans="1:8" ht="42" x14ac:dyDescent="0.25">
      <c r="A26" s="7" t="s">
        <v>67</v>
      </c>
      <c r="B26" s="8" t="s">
        <v>47</v>
      </c>
      <c r="C26" s="8" t="s">
        <v>68</v>
      </c>
      <c r="D26" s="8" t="s">
        <v>25</v>
      </c>
      <c r="E26" s="7">
        <v>263</v>
      </c>
      <c r="F26" s="7"/>
      <c r="G26" s="15">
        <f>E26*F26</f>
        <v>0</v>
      </c>
      <c r="H26" s="22"/>
    </row>
    <row r="27" spans="1:8" ht="42" x14ac:dyDescent="0.25">
      <c r="A27" s="7" t="s">
        <v>69</v>
      </c>
      <c r="B27" s="8" t="s">
        <v>47</v>
      </c>
      <c r="C27" s="8" t="s">
        <v>68</v>
      </c>
      <c r="D27" s="8" t="s">
        <v>25</v>
      </c>
      <c r="E27" s="7">
        <v>31</v>
      </c>
      <c r="F27" s="7"/>
      <c r="G27" s="15">
        <f t="shared" ref="G27:G40" si="3">E27*F27</f>
        <v>0</v>
      </c>
      <c r="H27" s="22"/>
    </row>
    <row r="28" spans="1:8" ht="21" x14ac:dyDescent="0.25">
      <c r="A28" s="7" t="s">
        <v>70</v>
      </c>
      <c r="B28" s="8" t="s">
        <v>61</v>
      </c>
      <c r="C28" s="8" t="s">
        <v>71</v>
      </c>
      <c r="D28" s="8" t="s">
        <v>39</v>
      </c>
      <c r="E28" s="7">
        <v>3</v>
      </c>
      <c r="F28" s="7"/>
      <c r="G28" s="15">
        <f t="shared" si="3"/>
        <v>0</v>
      </c>
      <c r="H28" s="22"/>
    </row>
    <row r="29" spans="1:8" ht="21" x14ac:dyDescent="0.25">
      <c r="A29" s="7" t="s">
        <v>72</v>
      </c>
      <c r="B29" s="8" t="s">
        <v>73</v>
      </c>
      <c r="C29" s="8" t="s">
        <v>74</v>
      </c>
      <c r="D29" s="8" t="s">
        <v>39</v>
      </c>
      <c r="E29" s="7">
        <v>3</v>
      </c>
      <c r="F29" s="7"/>
      <c r="G29" s="15">
        <f t="shared" si="3"/>
        <v>0</v>
      </c>
      <c r="H29" s="22"/>
    </row>
    <row r="30" spans="1:8" ht="21" x14ac:dyDescent="0.25">
      <c r="A30" s="7" t="s">
        <v>75</v>
      </c>
      <c r="B30" s="8" t="s">
        <v>73</v>
      </c>
      <c r="C30" s="8" t="s">
        <v>76</v>
      </c>
      <c r="D30" s="8" t="s">
        <v>39</v>
      </c>
      <c r="E30" s="7">
        <v>4</v>
      </c>
      <c r="F30" s="7"/>
      <c r="G30" s="15">
        <f t="shared" si="3"/>
        <v>0</v>
      </c>
      <c r="H30" s="22"/>
    </row>
    <row r="31" spans="1:8" ht="31.5" x14ac:dyDescent="0.25">
      <c r="A31" s="7" t="s">
        <v>77</v>
      </c>
      <c r="B31" s="8" t="s">
        <v>78</v>
      </c>
      <c r="C31" s="8" t="s">
        <v>79</v>
      </c>
      <c r="D31" s="8" t="s">
        <v>14</v>
      </c>
      <c r="E31" s="7">
        <v>2</v>
      </c>
      <c r="F31" s="7"/>
      <c r="G31" s="15">
        <f t="shared" si="3"/>
        <v>0</v>
      </c>
      <c r="H31" s="22"/>
    </row>
    <row r="32" spans="1:8" ht="31.5" x14ac:dyDescent="0.25">
      <c r="A32" s="7" t="s">
        <v>80</v>
      </c>
      <c r="B32" s="8" t="s">
        <v>78</v>
      </c>
      <c r="C32" s="8" t="s">
        <v>81</v>
      </c>
      <c r="D32" s="8" t="s">
        <v>14</v>
      </c>
      <c r="E32" s="7">
        <v>2</v>
      </c>
      <c r="F32" s="7"/>
      <c r="G32" s="15">
        <f t="shared" si="3"/>
        <v>0</v>
      </c>
      <c r="H32" s="22"/>
    </row>
    <row r="33" spans="1:8" ht="52.5" x14ac:dyDescent="0.25">
      <c r="A33" s="7" t="s">
        <v>82</v>
      </c>
      <c r="B33" s="8" t="s">
        <v>78</v>
      </c>
      <c r="C33" s="8" t="s">
        <v>83</v>
      </c>
      <c r="D33" s="8" t="s">
        <v>14</v>
      </c>
      <c r="E33" s="7">
        <v>4</v>
      </c>
      <c r="F33" s="7"/>
      <c r="G33" s="15">
        <f t="shared" si="3"/>
        <v>0</v>
      </c>
      <c r="H33" s="22"/>
    </row>
    <row r="34" spans="1:8" ht="52.5" x14ac:dyDescent="0.25">
      <c r="A34" s="7" t="s">
        <v>84</v>
      </c>
      <c r="B34" s="8" t="s">
        <v>78</v>
      </c>
      <c r="C34" s="8" t="s">
        <v>85</v>
      </c>
      <c r="D34" s="8" t="s">
        <v>14</v>
      </c>
      <c r="E34" s="7">
        <v>1</v>
      </c>
      <c r="F34" s="7"/>
      <c r="G34" s="15">
        <f t="shared" si="3"/>
        <v>0</v>
      </c>
      <c r="H34" s="22"/>
    </row>
    <row r="35" spans="1:8" ht="42" x14ac:dyDescent="0.25">
      <c r="A35" s="7" t="s">
        <v>86</v>
      </c>
      <c r="B35" s="8" t="s">
        <v>87</v>
      </c>
      <c r="C35" s="8" t="s">
        <v>88</v>
      </c>
      <c r="D35" s="8" t="s">
        <v>14</v>
      </c>
      <c r="E35" s="7">
        <v>8</v>
      </c>
      <c r="F35" s="7"/>
      <c r="G35" s="15">
        <f t="shared" si="3"/>
        <v>0</v>
      </c>
      <c r="H35" s="22"/>
    </row>
    <row r="36" spans="1:8" ht="31.5" x14ac:dyDescent="0.25">
      <c r="A36" s="7" t="s">
        <v>89</v>
      </c>
      <c r="B36" s="8" t="s">
        <v>78</v>
      </c>
      <c r="C36" s="8" t="s">
        <v>90</v>
      </c>
      <c r="D36" s="8" t="s">
        <v>91</v>
      </c>
      <c r="E36" s="7">
        <v>2</v>
      </c>
      <c r="F36" s="7"/>
      <c r="G36" s="15">
        <f t="shared" si="3"/>
        <v>0</v>
      </c>
      <c r="H36" s="22"/>
    </row>
    <row r="37" spans="1:8" ht="31.5" x14ac:dyDescent="0.25">
      <c r="A37" s="7" t="s">
        <v>92</v>
      </c>
      <c r="B37" s="8" t="s">
        <v>78</v>
      </c>
      <c r="C37" s="8" t="s">
        <v>93</v>
      </c>
      <c r="D37" s="8" t="s">
        <v>91</v>
      </c>
      <c r="E37" s="7">
        <v>2</v>
      </c>
      <c r="F37" s="7"/>
      <c r="G37" s="15">
        <f t="shared" si="3"/>
        <v>0</v>
      </c>
      <c r="H37" s="22"/>
    </row>
    <row r="38" spans="1:8" ht="31.5" x14ac:dyDescent="0.25">
      <c r="A38" s="7" t="s">
        <v>94</v>
      </c>
      <c r="B38" s="8" t="s">
        <v>78</v>
      </c>
      <c r="C38" s="8" t="s">
        <v>95</v>
      </c>
      <c r="D38" s="8" t="s">
        <v>14</v>
      </c>
      <c r="E38" s="7">
        <v>4</v>
      </c>
      <c r="F38" s="7"/>
      <c r="G38" s="15">
        <f t="shared" si="3"/>
        <v>0</v>
      </c>
      <c r="H38" s="22"/>
    </row>
    <row r="39" spans="1:8" ht="42" x14ac:dyDescent="0.25">
      <c r="A39" s="7" t="s">
        <v>96</v>
      </c>
      <c r="B39" s="8" t="s">
        <v>78</v>
      </c>
      <c r="C39" s="8" t="s">
        <v>97</v>
      </c>
      <c r="D39" s="8" t="s">
        <v>91</v>
      </c>
      <c r="E39" s="7">
        <v>1</v>
      </c>
      <c r="F39" s="7"/>
      <c r="G39" s="15">
        <f t="shared" si="3"/>
        <v>0</v>
      </c>
      <c r="H39" s="22"/>
    </row>
    <row r="40" spans="1:8" ht="21" x14ac:dyDescent="0.25">
      <c r="A40" s="7" t="s">
        <v>98</v>
      </c>
      <c r="B40" s="8" t="s">
        <v>58</v>
      </c>
      <c r="C40" s="8" t="s">
        <v>59</v>
      </c>
      <c r="D40" s="8" t="s">
        <v>39</v>
      </c>
      <c r="E40" s="7">
        <v>13</v>
      </c>
      <c r="F40" s="7"/>
      <c r="G40" s="15">
        <f t="shared" si="3"/>
        <v>0</v>
      </c>
      <c r="H40" s="22"/>
    </row>
    <row r="41" spans="1:8" x14ac:dyDescent="0.25">
      <c r="A41" s="5">
        <v>5</v>
      </c>
      <c r="B41" s="6" t="s">
        <v>0</v>
      </c>
      <c r="C41" s="16" t="s">
        <v>99</v>
      </c>
      <c r="D41" s="17"/>
      <c r="E41" s="17"/>
      <c r="F41" s="17"/>
      <c r="G41" s="17"/>
      <c r="H41" s="22"/>
    </row>
    <row r="42" spans="1:8" ht="31.5" x14ac:dyDescent="0.25">
      <c r="A42" s="7" t="s">
        <v>100</v>
      </c>
      <c r="B42" s="8" t="s">
        <v>101</v>
      </c>
      <c r="C42" s="8" t="s">
        <v>102</v>
      </c>
      <c r="D42" s="8" t="s">
        <v>39</v>
      </c>
      <c r="E42" s="7">
        <v>1</v>
      </c>
      <c r="F42" s="7"/>
      <c r="G42" s="15">
        <f>E42*F42</f>
        <v>0</v>
      </c>
      <c r="H42" s="22"/>
    </row>
    <row r="43" spans="1:8" ht="31.5" x14ac:dyDescent="0.25">
      <c r="A43" s="7" t="s">
        <v>103</v>
      </c>
      <c r="B43" s="8" t="s">
        <v>104</v>
      </c>
      <c r="C43" s="8" t="s">
        <v>105</v>
      </c>
      <c r="D43" s="8" t="s">
        <v>25</v>
      </c>
      <c r="E43" s="7">
        <v>122</v>
      </c>
      <c r="F43" s="7"/>
      <c r="G43" s="15">
        <f t="shared" ref="G43:G44" si="4">E43*F43</f>
        <v>0</v>
      </c>
      <c r="H43" s="22"/>
    </row>
    <row r="44" spans="1:8" x14ac:dyDescent="0.25">
      <c r="A44" s="7" t="s">
        <v>106</v>
      </c>
      <c r="B44" s="8" t="s">
        <v>50</v>
      </c>
      <c r="C44" s="8" t="s">
        <v>107</v>
      </c>
      <c r="D44" s="8" t="s">
        <v>39</v>
      </c>
      <c r="E44" s="7">
        <v>13</v>
      </c>
      <c r="F44" s="7"/>
      <c r="G44" s="15">
        <f t="shared" si="4"/>
        <v>0</v>
      </c>
      <c r="H44" s="22"/>
    </row>
    <row r="45" spans="1:8" x14ac:dyDescent="0.25">
      <c r="A45" s="5">
        <v>6</v>
      </c>
      <c r="B45" s="6" t="s">
        <v>0</v>
      </c>
      <c r="C45" s="16" t="s">
        <v>108</v>
      </c>
      <c r="D45" s="17"/>
      <c r="E45" s="17"/>
      <c r="F45" s="17"/>
      <c r="G45" s="17"/>
      <c r="H45" s="22"/>
    </row>
    <row r="46" spans="1:8" x14ac:dyDescent="0.25">
      <c r="A46" s="7" t="s">
        <v>109</v>
      </c>
      <c r="B46" s="8" t="s">
        <v>110</v>
      </c>
      <c r="C46" s="8" t="s">
        <v>111</v>
      </c>
      <c r="D46" s="8" t="s">
        <v>18</v>
      </c>
      <c r="E46" s="7">
        <v>14</v>
      </c>
      <c r="F46" s="7"/>
      <c r="G46" s="15">
        <f>E46*F46</f>
        <v>0</v>
      </c>
      <c r="H46" s="22"/>
    </row>
    <row r="47" spans="1:8" ht="31.5" x14ac:dyDescent="0.25">
      <c r="A47" s="7" t="s">
        <v>112</v>
      </c>
      <c r="B47" s="8" t="s">
        <v>104</v>
      </c>
      <c r="C47" s="8" t="s">
        <v>105</v>
      </c>
      <c r="D47" s="8" t="s">
        <v>25</v>
      </c>
      <c r="E47" s="7">
        <v>192</v>
      </c>
      <c r="F47" s="7"/>
      <c r="G47" s="15">
        <f>E47*F47</f>
        <v>0</v>
      </c>
      <c r="H47" s="22"/>
    </row>
    <row r="48" spans="1:8" x14ac:dyDescent="0.25">
      <c r="A48" s="5">
        <v>7</v>
      </c>
      <c r="B48" s="6" t="s">
        <v>0</v>
      </c>
      <c r="C48" s="16" t="s">
        <v>113</v>
      </c>
      <c r="D48" s="17"/>
      <c r="E48" s="17"/>
      <c r="F48" s="17"/>
      <c r="G48" s="17"/>
      <c r="H48" s="22"/>
    </row>
    <row r="49" spans="1:8" ht="31.5" x14ac:dyDescent="0.25">
      <c r="A49" s="7" t="s">
        <v>114</v>
      </c>
      <c r="B49" s="8" t="s">
        <v>101</v>
      </c>
      <c r="C49" s="8" t="s">
        <v>115</v>
      </c>
      <c r="D49" s="8" t="s">
        <v>39</v>
      </c>
      <c r="E49" s="7">
        <v>6</v>
      </c>
      <c r="F49" s="7"/>
      <c r="G49" s="15">
        <f>E49*F49</f>
        <v>0</v>
      </c>
      <c r="H49" s="22"/>
    </row>
    <row r="50" spans="1:8" ht="21" x14ac:dyDescent="0.25">
      <c r="A50" s="7" t="s">
        <v>116</v>
      </c>
      <c r="B50" s="8" t="s">
        <v>117</v>
      </c>
      <c r="C50" s="8" t="s">
        <v>118</v>
      </c>
      <c r="D50" s="8" t="s">
        <v>18</v>
      </c>
      <c r="E50" s="7">
        <v>13</v>
      </c>
      <c r="F50" s="7"/>
      <c r="G50" s="15">
        <f t="shared" ref="G50:G59" si="5">E50*F50</f>
        <v>0</v>
      </c>
      <c r="H50" s="22"/>
    </row>
    <row r="51" spans="1:8" x14ac:dyDescent="0.25">
      <c r="A51" s="7" t="s">
        <v>119</v>
      </c>
      <c r="B51" s="8" t="s">
        <v>120</v>
      </c>
      <c r="C51" s="8" t="s">
        <v>121</v>
      </c>
      <c r="D51" s="8" t="s">
        <v>18</v>
      </c>
      <c r="E51" s="7">
        <v>10</v>
      </c>
      <c r="F51" s="7"/>
      <c r="G51" s="15">
        <f t="shared" si="5"/>
        <v>0</v>
      </c>
      <c r="H51" s="22"/>
    </row>
    <row r="52" spans="1:8" x14ac:dyDescent="0.25">
      <c r="A52" s="7" t="s">
        <v>122</v>
      </c>
      <c r="B52" s="8" t="s">
        <v>110</v>
      </c>
      <c r="C52" s="8" t="s">
        <v>111</v>
      </c>
      <c r="D52" s="8" t="s">
        <v>18</v>
      </c>
      <c r="E52" s="7">
        <v>15</v>
      </c>
      <c r="F52" s="7"/>
      <c r="G52" s="15">
        <f t="shared" si="5"/>
        <v>0</v>
      </c>
      <c r="H52" s="22"/>
    </row>
    <row r="53" spans="1:8" x14ac:dyDescent="0.25">
      <c r="A53" s="7" t="s">
        <v>123</v>
      </c>
      <c r="B53" s="8" t="s">
        <v>124</v>
      </c>
      <c r="C53" s="8" t="s">
        <v>125</v>
      </c>
      <c r="D53" s="8" t="s">
        <v>18</v>
      </c>
      <c r="E53" s="7">
        <v>3</v>
      </c>
      <c r="F53" s="7"/>
      <c r="G53" s="15">
        <f t="shared" si="5"/>
        <v>0</v>
      </c>
      <c r="H53" s="22"/>
    </row>
    <row r="54" spans="1:8" ht="21" x14ac:dyDescent="0.25">
      <c r="A54" s="7" t="s">
        <v>126</v>
      </c>
      <c r="B54" s="8" t="s">
        <v>127</v>
      </c>
      <c r="C54" s="8" t="s">
        <v>128</v>
      </c>
      <c r="D54" s="8" t="s">
        <v>18</v>
      </c>
      <c r="E54" s="7">
        <v>2</v>
      </c>
      <c r="F54" s="7"/>
      <c r="G54" s="15">
        <f t="shared" si="5"/>
        <v>0</v>
      </c>
      <c r="H54" s="22"/>
    </row>
    <row r="55" spans="1:8" x14ac:dyDescent="0.25">
      <c r="A55" s="7" t="s">
        <v>129</v>
      </c>
      <c r="B55" s="8" t="s">
        <v>130</v>
      </c>
      <c r="C55" s="8" t="s">
        <v>131</v>
      </c>
      <c r="D55" s="8" t="s">
        <v>18</v>
      </c>
      <c r="E55" s="7">
        <v>3</v>
      </c>
      <c r="F55" s="7"/>
      <c r="G55" s="15">
        <f t="shared" si="5"/>
        <v>0</v>
      </c>
      <c r="H55" s="22"/>
    </row>
    <row r="56" spans="1:8" ht="21" x14ac:dyDescent="0.25">
      <c r="A56" s="7" t="s">
        <v>132</v>
      </c>
      <c r="B56" s="8" t="s">
        <v>133</v>
      </c>
      <c r="C56" s="8" t="s">
        <v>134</v>
      </c>
      <c r="D56" s="8" t="s">
        <v>135</v>
      </c>
      <c r="E56" s="7">
        <v>1</v>
      </c>
      <c r="F56" s="7"/>
      <c r="G56" s="15">
        <f t="shared" si="5"/>
        <v>0</v>
      </c>
      <c r="H56" s="22"/>
    </row>
    <row r="57" spans="1:8" ht="21" x14ac:dyDescent="0.25">
      <c r="A57" s="7" t="s">
        <v>136</v>
      </c>
      <c r="B57" s="8" t="s">
        <v>137</v>
      </c>
      <c r="C57" s="8" t="s">
        <v>138</v>
      </c>
      <c r="D57" s="8" t="s">
        <v>18</v>
      </c>
      <c r="E57" s="7">
        <v>1</v>
      </c>
      <c r="F57" s="7"/>
      <c r="G57" s="15">
        <f t="shared" si="5"/>
        <v>0</v>
      </c>
      <c r="H57" s="22"/>
    </row>
    <row r="58" spans="1:8" x14ac:dyDescent="0.25">
      <c r="A58" s="7" t="s">
        <v>139</v>
      </c>
      <c r="B58" s="8" t="s">
        <v>140</v>
      </c>
      <c r="C58" s="8" t="s">
        <v>141</v>
      </c>
      <c r="D58" s="8" t="s">
        <v>39</v>
      </c>
      <c r="E58" s="7">
        <v>1</v>
      </c>
      <c r="F58" s="7"/>
      <c r="G58" s="15">
        <f t="shared" si="5"/>
        <v>0</v>
      </c>
      <c r="H58" s="22"/>
    </row>
    <row r="59" spans="1:8" ht="31.5" x14ac:dyDescent="0.25">
      <c r="A59" s="7" t="s">
        <v>142</v>
      </c>
      <c r="B59" s="8" t="s">
        <v>47</v>
      </c>
      <c r="C59" s="8" t="s">
        <v>143</v>
      </c>
      <c r="D59" s="8" t="s">
        <v>25</v>
      </c>
      <c r="E59" s="7">
        <v>125</v>
      </c>
      <c r="F59" s="7"/>
      <c r="G59" s="15">
        <f t="shared" si="5"/>
        <v>0</v>
      </c>
      <c r="H59" s="22"/>
    </row>
    <row r="60" spans="1:8" x14ac:dyDescent="0.25">
      <c r="A60" s="5">
        <v>8</v>
      </c>
      <c r="B60" s="6"/>
      <c r="C60" s="16" t="s">
        <v>144</v>
      </c>
      <c r="D60" s="17"/>
      <c r="E60" s="17"/>
      <c r="F60" s="17"/>
      <c r="G60" s="17"/>
      <c r="H60" s="22"/>
    </row>
    <row r="61" spans="1:8" ht="21" x14ac:dyDescent="0.25">
      <c r="A61" s="7" t="s">
        <v>145</v>
      </c>
      <c r="B61" s="8" t="s">
        <v>146</v>
      </c>
      <c r="C61" s="8" t="s">
        <v>147</v>
      </c>
      <c r="D61" s="8" t="s">
        <v>148</v>
      </c>
      <c r="E61" s="7">
        <v>0.35</v>
      </c>
      <c r="F61" s="7"/>
      <c r="G61" s="15">
        <f>E61*F61</f>
        <v>0</v>
      </c>
      <c r="H61" s="22"/>
    </row>
    <row r="62" spans="1:8" ht="31.5" x14ac:dyDescent="0.25">
      <c r="A62" s="7" t="s">
        <v>149</v>
      </c>
      <c r="B62" s="8" t="s">
        <v>150</v>
      </c>
      <c r="C62" s="8" t="s">
        <v>151</v>
      </c>
      <c r="D62" s="8" t="s">
        <v>18</v>
      </c>
      <c r="E62" s="7">
        <v>1</v>
      </c>
      <c r="F62" s="7"/>
      <c r="G62" s="15">
        <f t="shared" ref="G62:G65" si="6">E62*F62</f>
        <v>0</v>
      </c>
      <c r="H62" s="22"/>
    </row>
    <row r="63" spans="1:8" x14ac:dyDescent="0.25">
      <c r="A63" s="7" t="s">
        <v>152</v>
      </c>
      <c r="B63" s="8" t="s">
        <v>153</v>
      </c>
      <c r="C63" s="8" t="s">
        <v>154</v>
      </c>
      <c r="D63" s="8" t="s">
        <v>91</v>
      </c>
      <c r="E63" s="7">
        <v>1</v>
      </c>
      <c r="F63" s="7"/>
      <c r="G63" s="15">
        <f t="shared" si="6"/>
        <v>0</v>
      </c>
      <c r="H63" s="22"/>
    </row>
    <row r="64" spans="1:8" x14ac:dyDescent="0.25">
      <c r="A64" s="7" t="s">
        <v>155</v>
      </c>
      <c r="B64" s="8" t="s">
        <v>156</v>
      </c>
      <c r="C64" s="8" t="s">
        <v>157</v>
      </c>
      <c r="D64" s="8" t="s">
        <v>14</v>
      </c>
      <c r="E64" s="7">
        <v>1</v>
      </c>
      <c r="F64" s="7"/>
      <c r="G64" s="15">
        <f t="shared" si="6"/>
        <v>0</v>
      </c>
      <c r="H64" s="22"/>
    </row>
    <row r="65" spans="1:8" ht="21" x14ac:dyDescent="0.25">
      <c r="A65" s="7" t="s">
        <v>158</v>
      </c>
      <c r="B65" s="8" t="s">
        <v>159</v>
      </c>
      <c r="C65" s="8" t="s">
        <v>160</v>
      </c>
      <c r="D65" s="8" t="s">
        <v>39</v>
      </c>
      <c r="E65" s="7">
        <v>1</v>
      </c>
      <c r="F65" s="7"/>
      <c r="G65" s="15">
        <f t="shared" si="6"/>
        <v>0</v>
      </c>
      <c r="H65" s="22"/>
    </row>
    <row r="66" spans="1:8" x14ac:dyDescent="0.25">
      <c r="A66" s="5">
        <v>9</v>
      </c>
      <c r="B66" s="6"/>
      <c r="C66" s="16" t="s">
        <v>161</v>
      </c>
      <c r="D66" s="17"/>
      <c r="E66" s="17"/>
      <c r="F66" s="17"/>
      <c r="G66" s="17"/>
      <c r="H66" s="22"/>
    </row>
    <row r="67" spans="1:8" ht="21" x14ac:dyDescent="0.25">
      <c r="A67" s="7" t="s">
        <v>162</v>
      </c>
      <c r="B67" s="8" t="s">
        <v>163</v>
      </c>
      <c r="C67" s="8" t="s">
        <v>164</v>
      </c>
      <c r="D67" s="8" t="s">
        <v>18</v>
      </c>
      <c r="E67" s="7">
        <v>2</v>
      </c>
      <c r="F67" s="7"/>
      <c r="G67" s="15">
        <f>E67*F67</f>
        <v>0</v>
      </c>
      <c r="H67" s="22"/>
    </row>
    <row r="68" spans="1:8" ht="21" x14ac:dyDescent="0.25">
      <c r="A68" s="7" t="s">
        <v>165</v>
      </c>
      <c r="B68" s="8" t="s">
        <v>166</v>
      </c>
      <c r="C68" s="8" t="s">
        <v>167</v>
      </c>
      <c r="D68" s="8" t="s">
        <v>18</v>
      </c>
      <c r="E68" s="7">
        <v>1</v>
      </c>
      <c r="F68" s="7"/>
      <c r="G68" s="15">
        <f t="shared" ref="G68:G98" si="7">E68*F68</f>
        <v>0</v>
      </c>
      <c r="H68" s="22"/>
    </row>
    <row r="69" spans="1:8" ht="42" x14ac:dyDescent="0.25">
      <c r="A69" s="7" t="s">
        <v>168</v>
      </c>
      <c r="B69" s="8" t="s">
        <v>169</v>
      </c>
      <c r="C69" s="8" t="s">
        <v>170</v>
      </c>
      <c r="D69" s="8" t="s">
        <v>25</v>
      </c>
      <c r="E69" s="7">
        <v>17</v>
      </c>
      <c r="F69" s="7"/>
      <c r="G69" s="15">
        <f t="shared" si="7"/>
        <v>0</v>
      </c>
      <c r="H69" s="22"/>
    </row>
    <row r="70" spans="1:8" ht="52.5" x14ac:dyDescent="0.25">
      <c r="A70" s="7" t="s">
        <v>171</v>
      </c>
      <c r="B70" s="8" t="s">
        <v>172</v>
      </c>
      <c r="C70" s="8" t="s">
        <v>173</v>
      </c>
      <c r="D70" s="8" t="s">
        <v>25</v>
      </c>
      <c r="E70" s="7">
        <v>2</v>
      </c>
      <c r="F70" s="7"/>
      <c r="G70" s="15">
        <f t="shared" si="7"/>
        <v>0</v>
      </c>
      <c r="H70" s="22"/>
    </row>
    <row r="71" spans="1:8" ht="31.5" x14ac:dyDescent="0.25">
      <c r="A71" s="7" t="s">
        <v>174</v>
      </c>
      <c r="B71" s="8" t="s">
        <v>175</v>
      </c>
      <c r="C71" s="8" t="s">
        <v>176</v>
      </c>
      <c r="D71" s="8" t="s">
        <v>25</v>
      </c>
      <c r="E71" s="7">
        <v>3</v>
      </c>
      <c r="F71" s="7"/>
      <c r="G71" s="15">
        <f t="shared" si="7"/>
        <v>0</v>
      </c>
      <c r="H71" s="22"/>
    </row>
    <row r="72" spans="1:8" ht="31.5" x14ac:dyDescent="0.25">
      <c r="A72" s="7" t="s">
        <v>177</v>
      </c>
      <c r="B72" s="8" t="s">
        <v>178</v>
      </c>
      <c r="C72" s="8" t="s">
        <v>179</v>
      </c>
      <c r="D72" s="8" t="s">
        <v>25</v>
      </c>
      <c r="E72" s="7">
        <v>42</v>
      </c>
      <c r="F72" s="7"/>
      <c r="G72" s="15">
        <f t="shared" si="7"/>
        <v>0</v>
      </c>
      <c r="H72" s="22"/>
    </row>
    <row r="73" spans="1:8" ht="21" x14ac:dyDescent="0.25">
      <c r="A73" s="7" t="s">
        <v>180</v>
      </c>
      <c r="B73" s="8" t="s">
        <v>181</v>
      </c>
      <c r="C73" s="8" t="s">
        <v>182</v>
      </c>
      <c r="D73" s="8" t="s">
        <v>183</v>
      </c>
      <c r="E73" s="7">
        <v>1</v>
      </c>
      <c r="F73" s="7"/>
      <c r="G73" s="15">
        <f t="shared" si="7"/>
        <v>0</v>
      </c>
      <c r="H73" s="22"/>
    </row>
    <row r="74" spans="1:8" ht="31.5" x14ac:dyDescent="0.25">
      <c r="A74" s="7" t="s">
        <v>184</v>
      </c>
      <c r="B74" s="8" t="s">
        <v>185</v>
      </c>
      <c r="C74" s="8" t="s">
        <v>186</v>
      </c>
      <c r="D74" s="8" t="s">
        <v>187</v>
      </c>
      <c r="E74" s="7">
        <v>30</v>
      </c>
      <c r="F74" s="7"/>
      <c r="G74" s="15">
        <f t="shared" si="7"/>
        <v>0</v>
      </c>
      <c r="H74" s="22"/>
    </row>
    <row r="75" spans="1:8" ht="21" x14ac:dyDescent="0.25">
      <c r="A75" s="7" t="s">
        <v>188</v>
      </c>
      <c r="B75" s="8" t="s">
        <v>189</v>
      </c>
      <c r="C75" s="8" t="s">
        <v>190</v>
      </c>
      <c r="D75" s="8" t="s">
        <v>187</v>
      </c>
      <c r="E75" s="7">
        <v>30</v>
      </c>
      <c r="F75" s="7"/>
      <c r="G75" s="15">
        <f t="shared" si="7"/>
        <v>0</v>
      </c>
      <c r="H75" s="22"/>
    </row>
    <row r="76" spans="1:8" ht="31.5" x14ac:dyDescent="0.25">
      <c r="A76" s="7" t="s">
        <v>191</v>
      </c>
      <c r="B76" s="8" t="s">
        <v>192</v>
      </c>
      <c r="C76" s="8" t="s">
        <v>193</v>
      </c>
      <c r="D76" s="8" t="s">
        <v>25</v>
      </c>
      <c r="E76" s="7">
        <v>44</v>
      </c>
      <c r="F76" s="7"/>
      <c r="G76" s="15">
        <f t="shared" si="7"/>
        <v>0</v>
      </c>
      <c r="H76" s="22"/>
    </row>
    <row r="77" spans="1:8" ht="31.5" x14ac:dyDescent="0.25">
      <c r="A77" s="7" t="s">
        <v>194</v>
      </c>
      <c r="B77" s="8" t="s">
        <v>195</v>
      </c>
      <c r="C77" s="8" t="s">
        <v>196</v>
      </c>
      <c r="D77" s="8" t="s">
        <v>25</v>
      </c>
      <c r="E77" s="7">
        <v>20</v>
      </c>
      <c r="F77" s="7"/>
      <c r="G77" s="15">
        <f t="shared" si="7"/>
        <v>0</v>
      </c>
      <c r="H77" s="22"/>
    </row>
    <row r="78" spans="1:8" ht="21" x14ac:dyDescent="0.25">
      <c r="A78" s="7" t="s">
        <v>197</v>
      </c>
      <c r="B78" s="8" t="s">
        <v>198</v>
      </c>
      <c r="C78" s="8" t="s">
        <v>199</v>
      </c>
      <c r="D78" s="8" t="s">
        <v>25</v>
      </c>
      <c r="E78" s="7">
        <v>20</v>
      </c>
      <c r="F78" s="7"/>
      <c r="G78" s="15">
        <f t="shared" si="7"/>
        <v>0</v>
      </c>
      <c r="H78" s="22"/>
    </row>
    <row r="79" spans="1:8" ht="21" x14ac:dyDescent="0.25">
      <c r="A79" s="7" t="s">
        <v>200</v>
      </c>
      <c r="B79" s="8" t="s">
        <v>201</v>
      </c>
      <c r="C79" s="8" t="s">
        <v>202</v>
      </c>
      <c r="D79" s="8" t="s">
        <v>18</v>
      </c>
      <c r="E79" s="7">
        <v>1</v>
      </c>
      <c r="F79" s="7"/>
      <c r="G79" s="15">
        <f t="shared" si="7"/>
        <v>0</v>
      </c>
      <c r="H79" s="22"/>
    </row>
    <row r="80" spans="1:8" ht="21" x14ac:dyDescent="0.25">
      <c r="A80" s="7" t="s">
        <v>203</v>
      </c>
      <c r="B80" s="8" t="s">
        <v>201</v>
      </c>
      <c r="C80" s="8" t="s">
        <v>204</v>
      </c>
      <c r="D80" s="8" t="s">
        <v>18</v>
      </c>
      <c r="E80" s="7">
        <v>12</v>
      </c>
      <c r="F80" s="7"/>
      <c r="G80" s="15">
        <f t="shared" si="7"/>
        <v>0</v>
      </c>
      <c r="H80" s="22"/>
    </row>
    <row r="81" spans="1:8" ht="31.5" x14ac:dyDescent="0.25">
      <c r="A81" s="7" t="s">
        <v>205</v>
      </c>
      <c r="B81" s="8" t="s">
        <v>206</v>
      </c>
      <c r="C81" s="8" t="s">
        <v>207</v>
      </c>
      <c r="D81" s="8" t="s">
        <v>208</v>
      </c>
      <c r="E81" s="7">
        <v>2</v>
      </c>
      <c r="F81" s="7"/>
      <c r="G81" s="15">
        <f t="shared" si="7"/>
        <v>0</v>
      </c>
      <c r="H81" s="22"/>
    </row>
    <row r="82" spans="1:8" ht="31.5" x14ac:dyDescent="0.25">
      <c r="A82" s="7" t="s">
        <v>209</v>
      </c>
      <c r="B82" s="8" t="s">
        <v>210</v>
      </c>
      <c r="C82" s="8" t="s">
        <v>211</v>
      </c>
      <c r="D82" s="8" t="s">
        <v>208</v>
      </c>
      <c r="E82" s="7">
        <v>10</v>
      </c>
      <c r="F82" s="7"/>
      <c r="G82" s="15">
        <f t="shared" si="7"/>
        <v>0</v>
      </c>
      <c r="H82" s="22"/>
    </row>
    <row r="83" spans="1:8" ht="21" x14ac:dyDescent="0.25">
      <c r="A83" s="7" t="s">
        <v>212</v>
      </c>
      <c r="B83" s="8" t="s">
        <v>213</v>
      </c>
      <c r="C83" s="8" t="s">
        <v>214</v>
      </c>
      <c r="D83" s="8" t="s">
        <v>18</v>
      </c>
      <c r="E83" s="7">
        <v>1</v>
      </c>
      <c r="F83" s="7"/>
      <c r="G83" s="15">
        <f t="shared" si="7"/>
        <v>0</v>
      </c>
      <c r="H83" s="22"/>
    </row>
    <row r="84" spans="1:8" ht="31.5" x14ac:dyDescent="0.25">
      <c r="A84" s="7" t="s">
        <v>215</v>
      </c>
      <c r="B84" s="8" t="s">
        <v>216</v>
      </c>
      <c r="C84" s="8" t="s">
        <v>217</v>
      </c>
      <c r="D84" s="8" t="s">
        <v>218</v>
      </c>
      <c r="E84" s="7">
        <v>2</v>
      </c>
      <c r="F84" s="7"/>
      <c r="G84" s="15">
        <f t="shared" si="7"/>
        <v>0</v>
      </c>
      <c r="H84" s="22"/>
    </row>
    <row r="85" spans="1:8" ht="31.5" x14ac:dyDescent="0.25">
      <c r="A85" s="7" t="s">
        <v>219</v>
      </c>
      <c r="B85" s="8" t="s">
        <v>220</v>
      </c>
      <c r="C85" s="8" t="s">
        <v>221</v>
      </c>
      <c r="D85" s="8" t="s">
        <v>222</v>
      </c>
      <c r="E85" s="7">
        <v>1</v>
      </c>
      <c r="F85" s="7"/>
      <c r="G85" s="15">
        <f t="shared" si="7"/>
        <v>0</v>
      </c>
      <c r="H85" s="22"/>
    </row>
    <row r="86" spans="1:8" ht="31.5" x14ac:dyDescent="0.25">
      <c r="A86" s="7" t="s">
        <v>223</v>
      </c>
      <c r="B86" s="8" t="s">
        <v>224</v>
      </c>
      <c r="C86" s="8" t="s">
        <v>225</v>
      </c>
      <c r="D86" s="8" t="s">
        <v>222</v>
      </c>
      <c r="E86" s="7">
        <v>5</v>
      </c>
      <c r="F86" s="7"/>
      <c r="G86" s="15">
        <f t="shared" si="7"/>
        <v>0</v>
      </c>
      <c r="H86" s="22"/>
    </row>
    <row r="87" spans="1:8" ht="31.5" x14ac:dyDescent="0.25">
      <c r="A87" s="7" t="s">
        <v>226</v>
      </c>
      <c r="B87" s="8" t="s">
        <v>227</v>
      </c>
      <c r="C87" s="8" t="s">
        <v>228</v>
      </c>
      <c r="D87" s="8" t="s">
        <v>229</v>
      </c>
      <c r="E87" s="7">
        <v>2</v>
      </c>
      <c r="F87" s="7"/>
      <c r="G87" s="15">
        <f t="shared" si="7"/>
        <v>0</v>
      </c>
      <c r="H87" s="22"/>
    </row>
    <row r="88" spans="1:8" ht="31.5" x14ac:dyDescent="0.25">
      <c r="A88" s="7" t="s">
        <v>230</v>
      </c>
      <c r="B88" s="8" t="s">
        <v>231</v>
      </c>
      <c r="C88" s="8" t="s">
        <v>232</v>
      </c>
      <c r="D88" s="8" t="s">
        <v>229</v>
      </c>
      <c r="E88" s="7">
        <v>10</v>
      </c>
      <c r="F88" s="7"/>
      <c r="G88" s="15">
        <f t="shared" si="7"/>
        <v>0</v>
      </c>
      <c r="H88" s="22"/>
    </row>
    <row r="89" spans="1:8" ht="21" x14ac:dyDescent="0.25">
      <c r="A89" s="7" t="s">
        <v>233</v>
      </c>
      <c r="B89" s="8" t="s">
        <v>234</v>
      </c>
      <c r="C89" s="8" t="s">
        <v>235</v>
      </c>
      <c r="D89" s="8" t="s">
        <v>148</v>
      </c>
      <c r="E89" s="7">
        <v>4.76</v>
      </c>
      <c r="F89" s="7"/>
      <c r="G89" s="15">
        <f t="shared" si="7"/>
        <v>0</v>
      </c>
      <c r="H89" s="22"/>
    </row>
    <row r="90" spans="1:8" ht="21" x14ac:dyDescent="0.25">
      <c r="A90" s="7" t="s">
        <v>236</v>
      </c>
      <c r="B90" s="8" t="s">
        <v>237</v>
      </c>
      <c r="C90" s="8" t="s">
        <v>238</v>
      </c>
      <c r="D90" s="8" t="s">
        <v>25</v>
      </c>
      <c r="E90" s="7">
        <v>17</v>
      </c>
      <c r="F90" s="7"/>
      <c r="G90" s="15">
        <f t="shared" si="7"/>
        <v>0</v>
      </c>
      <c r="H90" s="22"/>
    </row>
    <row r="91" spans="1:8" ht="21" x14ac:dyDescent="0.25">
      <c r="A91" s="7" t="s">
        <v>239</v>
      </c>
      <c r="B91" s="8" t="s">
        <v>240</v>
      </c>
      <c r="C91" s="8" t="s">
        <v>241</v>
      </c>
      <c r="D91" s="8" t="s">
        <v>25</v>
      </c>
      <c r="E91" s="7">
        <v>6</v>
      </c>
      <c r="F91" s="7"/>
      <c r="G91" s="15">
        <f t="shared" si="7"/>
        <v>0</v>
      </c>
      <c r="H91" s="22"/>
    </row>
    <row r="92" spans="1:8" ht="21" x14ac:dyDescent="0.25">
      <c r="A92" s="7" t="s">
        <v>242</v>
      </c>
      <c r="B92" s="8" t="s">
        <v>243</v>
      </c>
      <c r="C92" s="8" t="s">
        <v>244</v>
      </c>
      <c r="D92" s="8" t="s">
        <v>25</v>
      </c>
      <c r="E92" s="7">
        <v>31</v>
      </c>
      <c r="F92" s="7"/>
      <c r="G92" s="15">
        <f t="shared" si="7"/>
        <v>0</v>
      </c>
      <c r="H92" s="22"/>
    </row>
    <row r="93" spans="1:8" ht="21" x14ac:dyDescent="0.25">
      <c r="A93" s="7" t="s">
        <v>245</v>
      </c>
      <c r="B93" s="8" t="s">
        <v>237</v>
      </c>
      <c r="C93" s="8" t="s">
        <v>238</v>
      </c>
      <c r="D93" s="8" t="s">
        <v>25</v>
      </c>
      <c r="E93" s="7">
        <v>17</v>
      </c>
      <c r="F93" s="7"/>
      <c r="G93" s="15">
        <f t="shared" si="7"/>
        <v>0</v>
      </c>
      <c r="H93" s="22"/>
    </row>
    <row r="94" spans="1:8" ht="21" x14ac:dyDescent="0.25">
      <c r="A94" s="7" t="s">
        <v>246</v>
      </c>
      <c r="B94" s="8" t="s">
        <v>247</v>
      </c>
      <c r="C94" s="8" t="s">
        <v>248</v>
      </c>
      <c r="D94" s="8" t="s">
        <v>148</v>
      </c>
      <c r="E94" s="7">
        <v>4.76</v>
      </c>
      <c r="F94" s="7"/>
      <c r="G94" s="15">
        <f t="shared" si="7"/>
        <v>0</v>
      </c>
      <c r="H94" s="22"/>
    </row>
    <row r="95" spans="1:8" ht="21" x14ac:dyDescent="0.25">
      <c r="A95" s="7" t="s">
        <v>249</v>
      </c>
      <c r="B95" s="8" t="s">
        <v>250</v>
      </c>
      <c r="C95" s="8" t="s">
        <v>251</v>
      </c>
      <c r="D95" s="8" t="s">
        <v>148</v>
      </c>
      <c r="E95" s="7">
        <v>4.76</v>
      </c>
      <c r="F95" s="7"/>
      <c r="G95" s="15">
        <f t="shared" si="7"/>
        <v>0</v>
      </c>
      <c r="H95" s="22"/>
    </row>
    <row r="96" spans="1:8" ht="31.5" x14ac:dyDescent="0.25">
      <c r="A96" s="7" t="s">
        <v>252</v>
      </c>
      <c r="B96" s="8" t="s">
        <v>253</v>
      </c>
      <c r="C96" s="8" t="s">
        <v>254</v>
      </c>
      <c r="D96" s="8" t="s">
        <v>18</v>
      </c>
      <c r="E96" s="7">
        <v>4</v>
      </c>
      <c r="F96" s="7"/>
      <c r="G96" s="15">
        <f t="shared" si="7"/>
        <v>0</v>
      </c>
      <c r="H96" s="22"/>
    </row>
    <row r="97" spans="1:8" ht="21" x14ac:dyDescent="0.25">
      <c r="A97" s="7" t="s">
        <v>255</v>
      </c>
      <c r="B97" s="8" t="s">
        <v>256</v>
      </c>
      <c r="C97" s="8" t="s">
        <v>257</v>
      </c>
      <c r="D97" s="8" t="s">
        <v>39</v>
      </c>
      <c r="E97" s="7">
        <v>2</v>
      </c>
      <c r="F97" s="7"/>
      <c r="G97" s="15">
        <f t="shared" si="7"/>
        <v>0</v>
      </c>
      <c r="H97" s="22"/>
    </row>
    <row r="98" spans="1:8" ht="21" x14ac:dyDescent="0.25">
      <c r="A98" s="7" t="s">
        <v>258</v>
      </c>
      <c r="B98" s="8" t="s">
        <v>259</v>
      </c>
      <c r="C98" s="8" t="s">
        <v>260</v>
      </c>
      <c r="D98" s="8" t="s">
        <v>261</v>
      </c>
      <c r="E98" s="7">
        <v>16</v>
      </c>
      <c r="F98" s="7"/>
      <c r="G98" s="15">
        <f t="shared" si="7"/>
        <v>0</v>
      </c>
      <c r="H98" s="23"/>
    </row>
    <row r="99" spans="1:8" x14ac:dyDescent="0.25">
      <c r="A99" s="5">
        <v>10</v>
      </c>
      <c r="B99" s="6"/>
      <c r="C99" s="16" t="s">
        <v>262</v>
      </c>
      <c r="D99" s="17"/>
      <c r="E99" s="17"/>
      <c r="F99" s="17"/>
      <c r="G99" s="27"/>
    </row>
    <row r="100" spans="1:8" ht="21" x14ac:dyDescent="0.25">
      <c r="A100" s="7" t="s">
        <v>263</v>
      </c>
      <c r="B100" s="8" t="s">
        <v>264</v>
      </c>
      <c r="C100" s="8" t="s">
        <v>265</v>
      </c>
      <c r="D100" s="8" t="s">
        <v>18</v>
      </c>
      <c r="E100" s="7">
        <v>12</v>
      </c>
      <c r="F100" s="7"/>
      <c r="G100" s="15">
        <f>E100*F100</f>
        <v>0</v>
      </c>
      <c r="H100" s="21" t="s">
        <v>314</v>
      </c>
    </row>
    <row r="101" spans="1:8" ht="31.5" x14ac:dyDescent="0.25">
      <c r="A101" s="7" t="s">
        <v>266</v>
      </c>
      <c r="B101" s="8" t="s">
        <v>267</v>
      </c>
      <c r="C101" s="8" t="s">
        <v>268</v>
      </c>
      <c r="D101" s="8" t="s">
        <v>39</v>
      </c>
      <c r="E101" s="7">
        <v>1</v>
      </c>
      <c r="F101" s="7"/>
      <c r="G101" s="15">
        <f t="shared" ref="G101:G108" si="8">E101*F101</f>
        <v>0</v>
      </c>
      <c r="H101" s="22"/>
    </row>
    <row r="102" spans="1:8" ht="31.5" x14ac:dyDescent="0.25">
      <c r="A102" s="7" t="s">
        <v>269</v>
      </c>
      <c r="B102" s="8" t="s">
        <v>267</v>
      </c>
      <c r="C102" s="8" t="s">
        <v>270</v>
      </c>
      <c r="D102" s="8" t="s">
        <v>39</v>
      </c>
      <c r="E102" s="7">
        <v>1</v>
      </c>
      <c r="F102" s="7"/>
      <c r="G102" s="15">
        <f t="shared" si="8"/>
        <v>0</v>
      </c>
      <c r="H102" s="22"/>
    </row>
    <row r="103" spans="1:8" ht="31.5" x14ac:dyDescent="0.25">
      <c r="A103" s="7" t="s">
        <v>271</v>
      </c>
      <c r="B103" s="8" t="s">
        <v>272</v>
      </c>
      <c r="C103" s="8" t="s">
        <v>273</v>
      </c>
      <c r="D103" s="8" t="s">
        <v>25</v>
      </c>
      <c r="E103" s="7">
        <v>75</v>
      </c>
      <c r="F103" s="7"/>
      <c r="G103" s="15">
        <f t="shared" si="8"/>
        <v>0</v>
      </c>
      <c r="H103" s="22"/>
    </row>
    <row r="104" spans="1:8" ht="31.5" x14ac:dyDescent="0.25">
      <c r="A104" s="7" t="s">
        <v>274</v>
      </c>
      <c r="B104" s="8" t="s">
        <v>267</v>
      </c>
      <c r="C104" s="8" t="s">
        <v>275</v>
      </c>
      <c r="D104" s="8" t="s">
        <v>39</v>
      </c>
      <c r="E104" s="7">
        <v>1</v>
      </c>
      <c r="F104" s="7"/>
      <c r="G104" s="15">
        <f t="shared" si="8"/>
        <v>0</v>
      </c>
      <c r="H104" s="22"/>
    </row>
    <row r="105" spans="1:8" ht="21" x14ac:dyDescent="0.25">
      <c r="A105" s="7" t="s">
        <v>276</v>
      </c>
      <c r="B105" s="8" t="s">
        <v>277</v>
      </c>
      <c r="C105" s="8" t="s">
        <v>278</v>
      </c>
      <c r="D105" s="8" t="s">
        <v>39</v>
      </c>
      <c r="E105" s="7">
        <v>1</v>
      </c>
      <c r="F105" s="7"/>
      <c r="G105" s="15">
        <f t="shared" si="8"/>
        <v>0</v>
      </c>
      <c r="H105" s="22"/>
    </row>
    <row r="106" spans="1:8" ht="21" x14ac:dyDescent="0.25">
      <c r="A106" s="7" t="s">
        <v>279</v>
      </c>
      <c r="B106" s="8" t="s">
        <v>280</v>
      </c>
      <c r="C106" s="8" t="s">
        <v>281</v>
      </c>
      <c r="D106" s="8" t="s">
        <v>39</v>
      </c>
      <c r="E106" s="7">
        <v>30</v>
      </c>
      <c r="F106" s="7"/>
      <c r="G106" s="15">
        <f t="shared" si="8"/>
        <v>0</v>
      </c>
      <c r="H106" s="22"/>
    </row>
    <row r="107" spans="1:8" ht="31.5" x14ac:dyDescent="0.25">
      <c r="A107" s="7" t="s">
        <v>282</v>
      </c>
      <c r="B107" s="8" t="s">
        <v>283</v>
      </c>
      <c r="C107" s="8" t="s">
        <v>284</v>
      </c>
      <c r="D107" s="8" t="s">
        <v>39</v>
      </c>
      <c r="E107" s="7">
        <v>30</v>
      </c>
      <c r="F107" s="7"/>
      <c r="G107" s="15">
        <f t="shared" si="8"/>
        <v>0</v>
      </c>
      <c r="H107" s="22"/>
    </row>
    <row r="108" spans="1:8" ht="42" x14ac:dyDescent="0.25">
      <c r="A108" s="7" t="s">
        <v>285</v>
      </c>
      <c r="B108" s="8" t="s">
        <v>286</v>
      </c>
      <c r="C108" s="8" t="s">
        <v>287</v>
      </c>
      <c r="D108" s="8" t="s">
        <v>91</v>
      </c>
      <c r="E108" s="7">
        <v>1</v>
      </c>
      <c r="F108" s="7"/>
      <c r="G108" s="15">
        <f t="shared" si="8"/>
        <v>0</v>
      </c>
      <c r="H108" s="23"/>
    </row>
    <row r="109" spans="1:8" x14ac:dyDescent="0.25">
      <c r="A109" s="5">
        <v>11</v>
      </c>
      <c r="B109" s="6"/>
      <c r="C109" s="16" t="s">
        <v>288</v>
      </c>
      <c r="D109" s="17"/>
      <c r="E109" s="17"/>
      <c r="F109" s="17"/>
      <c r="G109" s="27"/>
    </row>
    <row r="110" spans="1:8" ht="21" x14ac:dyDescent="0.25">
      <c r="A110" s="7" t="s">
        <v>289</v>
      </c>
      <c r="B110" s="8" t="s">
        <v>290</v>
      </c>
      <c r="C110" s="8" t="s">
        <v>291</v>
      </c>
      <c r="D110" s="8" t="s">
        <v>292</v>
      </c>
      <c r="E110" s="7">
        <v>14</v>
      </c>
      <c r="F110" s="7"/>
      <c r="G110" s="15">
        <f>E110*F110</f>
        <v>0</v>
      </c>
      <c r="H110" s="24" t="s">
        <v>315</v>
      </c>
    </row>
    <row r="111" spans="1:8" ht="21" x14ac:dyDescent="0.25">
      <c r="A111" s="7" t="s">
        <v>293</v>
      </c>
      <c r="B111" s="8" t="s">
        <v>294</v>
      </c>
      <c r="C111" s="8" t="s">
        <v>295</v>
      </c>
      <c r="D111" s="8" t="s">
        <v>292</v>
      </c>
      <c r="E111" s="7">
        <v>4</v>
      </c>
      <c r="F111" s="7"/>
      <c r="G111" s="15">
        <f t="shared" ref="G111:G116" si="9">E111*F111</f>
        <v>0</v>
      </c>
      <c r="H111" s="25"/>
    </row>
    <row r="112" spans="1:8" ht="21" x14ac:dyDescent="0.25">
      <c r="A112" s="7" t="s">
        <v>296</v>
      </c>
      <c r="B112" s="8" t="s">
        <v>297</v>
      </c>
      <c r="C112" s="8" t="s">
        <v>298</v>
      </c>
      <c r="D112" s="8" t="s">
        <v>299</v>
      </c>
      <c r="E112" s="7">
        <v>1</v>
      </c>
      <c r="F112" s="7"/>
      <c r="G112" s="15">
        <f t="shared" si="9"/>
        <v>0</v>
      </c>
      <c r="H112" s="25"/>
    </row>
    <row r="113" spans="1:13" ht="21" x14ac:dyDescent="0.25">
      <c r="A113" s="7" t="s">
        <v>300</v>
      </c>
      <c r="B113" s="8" t="s">
        <v>301</v>
      </c>
      <c r="C113" s="8" t="s">
        <v>302</v>
      </c>
      <c r="D113" s="8" t="s">
        <v>299</v>
      </c>
      <c r="E113" s="7">
        <v>1</v>
      </c>
      <c r="F113" s="7"/>
      <c r="G113" s="15">
        <f t="shared" si="9"/>
        <v>0</v>
      </c>
      <c r="H113" s="25"/>
    </row>
    <row r="114" spans="1:13" ht="31.5" x14ac:dyDescent="0.25">
      <c r="A114" s="7" t="s">
        <v>303</v>
      </c>
      <c r="B114" s="8" t="s">
        <v>304</v>
      </c>
      <c r="C114" s="8" t="s">
        <v>305</v>
      </c>
      <c r="D114" s="8" t="s">
        <v>306</v>
      </c>
      <c r="E114" s="7">
        <v>13</v>
      </c>
      <c r="F114" s="7"/>
      <c r="G114" s="15">
        <f t="shared" si="9"/>
        <v>0</v>
      </c>
      <c r="H114" s="25"/>
    </row>
    <row r="115" spans="1:13" ht="31.5" x14ac:dyDescent="0.25">
      <c r="A115" s="7" t="s">
        <v>307</v>
      </c>
      <c r="B115" s="8" t="s">
        <v>308</v>
      </c>
      <c r="C115" s="8" t="s">
        <v>309</v>
      </c>
      <c r="D115" s="8" t="s">
        <v>306</v>
      </c>
      <c r="E115" s="7">
        <v>13</v>
      </c>
      <c r="F115" s="7"/>
      <c r="G115" s="15">
        <f t="shared" si="9"/>
        <v>0</v>
      </c>
      <c r="H115" s="25"/>
    </row>
    <row r="116" spans="1:13" ht="21" x14ac:dyDescent="0.25">
      <c r="A116" s="7" t="s">
        <v>310</v>
      </c>
      <c r="B116" s="8"/>
      <c r="C116" s="8" t="s">
        <v>311</v>
      </c>
      <c r="D116" s="8" t="s">
        <v>14</v>
      </c>
      <c r="E116" s="7">
        <v>1</v>
      </c>
      <c r="F116" s="7"/>
      <c r="G116" s="15">
        <f t="shared" si="9"/>
        <v>0</v>
      </c>
      <c r="H116" s="26"/>
    </row>
    <row r="117" spans="1:13" x14ac:dyDescent="0.25">
      <c r="A117" s="16" t="s">
        <v>1</v>
      </c>
      <c r="B117" s="17"/>
      <c r="C117" s="17"/>
      <c r="D117" s="17"/>
      <c r="E117" s="17"/>
      <c r="F117" s="27"/>
      <c r="G117" s="13">
        <f>SUM(G6:G10,G12:G16,G18:G24,G26:G40,G42:G44,G46:G47,G49:G59,G61:G65,G67:G98,G100:G108,G110:G116,)</f>
        <v>0</v>
      </c>
    </row>
    <row r="118" spans="1:13" x14ac:dyDescent="0.25">
      <c r="A118" s="16" t="s">
        <v>312</v>
      </c>
      <c r="B118" s="17"/>
      <c r="C118" s="17"/>
      <c r="D118" s="17"/>
      <c r="E118" s="17"/>
      <c r="F118" s="27"/>
      <c r="G118" s="13">
        <f>G117*0.23</f>
        <v>0</v>
      </c>
    </row>
    <row r="119" spans="1:13" x14ac:dyDescent="0.25">
      <c r="A119" s="16" t="s">
        <v>316</v>
      </c>
      <c r="B119" s="17"/>
      <c r="C119" s="17"/>
      <c r="D119" s="17"/>
      <c r="E119" s="17"/>
      <c r="F119" s="27"/>
      <c r="G119" s="13">
        <f>G117*1.23</f>
        <v>0</v>
      </c>
    </row>
    <row r="121" spans="1:13" x14ac:dyDescent="0.25">
      <c r="A121" s="29" t="s">
        <v>317</v>
      </c>
    </row>
    <row r="124" spans="1:13" x14ac:dyDescent="0.25">
      <c r="A124" s="28" t="s">
        <v>318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</row>
    <row r="125" spans="1:13" x14ac:dyDescent="0.25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</row>
    <row r="126" spans="1:13" x14ac:dyDescent="0.25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</row>
  </sheetData>
  <mergeCells count="23">
    <mergeCell ref="A124:M126"/>
    <mergeCell ref="H100:H108"/>
    <mergeCell ref="H110:H116"/>
    <mergeCell ref="H5:H98"/>
    <mergeCell ref="A119:F119"/>
    <mergeCell ref="C60:G60"/>
    <mergeCell ref="C66:G66"/>
    <mergeCell ref="C99:G99"/>
    <mergeCell ref="C109:G109"/>
    <mergeCell ref="A117:F117"/>
    <mergeCell ref="A118:F118"/>
    <mergeCell ref="C48:G48"/>
    <mergeCell ref="C5:G5"/>
    <mergeCell ref="C11:G11"/>
    <mergeCell ref="C17:G17"/>
    <mergeCell ref="C25:G25"/>
    <mergeCell ref="C41:G41"/>
    <mergeCell ref="C45:G45"/>
    <mergeCell ref="A1:A3"/>
    <mergeCell ref="B1:B3"/>
    <mergeCell ref="C1:C3"/>
    <mergeCell ref="D1:D3"/>
    <mergeCell ref="E1:E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Nadleśnictwo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Nadleśnictwo Waliły</dc:title>
  <dc:creator>Aleksander Lickiewicz</dc:creator>
  <cp:lastModifiedBy>Piotr Dąbrowski</cp:lastModifiedBy>
  <dcterms:created xsi:type="dcterms:W3CDTF">2024-12-02T13:06:10Z</dcterms:created>
  <dcterms:modified xsi:type="dcterms:W3CDTF">2025-01-15T12:40:03Z</dcterms:modified>
</cp:coreProperties>
</file>