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rzetarg nr 2\Pytania do przetargu\Kosztorysy 24.02.2025\Przedmiar\"/>
    </mc:Choice>
  </mc:AlternateContent>
  <bookViews>
    <workbookView xWindow="0" yWindow="0" windowWidth="28800" windowHeight="13935" tabRatio="811" activeTab="2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'02.ki_dr'!$C$2:$C$141</definedName>
    <definedName name="_xlnm._FilterDatabase" localSheetId="3" hidden="1">'03.MD-01'!$E$2:$E$51</definedName>
    <definedName name="_xlnm._FilterDatabase" localSheetId="4" hidden="1">'04.MD-02'!$E$3:$E$93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'11.KD'!$E$3:$E$27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'01.dm00'!$A$1:$E$7</definedName>
    <definedName name="_xlnm.Print_Area" localSheetId="2">'02.ki_dr'!$A$1:$E$141</definedName>
    <definedName name="_xlnm.Print_Area" localSheetId="3">'03.MD-01'!$A$1:$E$63</definedName>
    <definedName name="_xlnm.Print_Area" localSheetId="4">'04.MD-02'!$A$1:$E$98</definedName>
    <definedName name="_xlnm.Print_Area" localSheetId="5">'05.PDR-4'!$A$1:$E$49</definedName>
    <definedName name="_xlnm.Print_Area" localSheetId="6">'06.EN'!$A$1:$E$80</definedName>
    <definedName name="_xlnm.Print_Area" localSheetId="7">'07.TK'!$A$1:$E$53</definedName>
    <definedName name="_xlnm.Print_Area" localSheetId="8">'08.W'!$A$1:$E$20</definedName>
    <definedName name="_xlnm.Print_Area" localSheetId="9">'09.G'!$A$1:$E$18</definedName>
    <definedName name="_xlnm.Print_Area" localSheetId="10">'10.TM'!$A$1:$E$14</definedName>
    <definedName name="_xlnm.Print_Area" localSheetId="11">'11.KD'!$A$1:$E$27</definedName>
    <definedName name="_xlnm.Print_Area" localSheetId="12">'12.OŚ'!$A$1:$E$49</definedName>
    <definedName name="_xlnm.Print_Area" localSheetId="13">'13.M'!$A$1:$E$11</definedName>
    <definedName name="_xlnm.Print_Area" localSheetId="0">ZZK!$A$1:$B$19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48" l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E74" i="64"/>
  <c r="E73" i="64"/>
  <c r="E50" i="64"/>
  <c r="E49" i="64"/>
  <c r="E46" i="64"/>
  <c r="E45" i="64"/>
  <c r="E54" i="64"/>
  <c r="E47" i="64"/>
  <c r="E59" i="64"/>
  <c r="E57" i="64"/>
  <c r="E56" i="64"/>
  <c r="A7" i="64" l="1"/>
  <c r="A9" i="64" s="1"/>
  <c r="E70" i="64"/>
  <c r="A8" i="66" l="1"/>
  <c r="A9" i="66" s="1"/>
  <c r="A10" i="66" s="1"/>
  <c r="A11" i="66" s="1"/>
  <c r="A12" i="66" s="1"/>
  <c r="A13" i="66" s="1"/>
  <c r="A14" i="66" s="1"/>
  <c r="A17" i="66" s="1"/>
  <c r="A18" i="66" s="1"/>
  <c r="A19" i="66" s="1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 s="1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 s="1"/>
  <c r="A44" i="53" s="1"/>
  <c r="A45" i="53" s="1"/>
  <c r="A46" i="53" s="1"/>
  <c r="A47" i="53" s="1"/>
  <c r="A48" i="53" s="1"/>
  <c r="A49" i="53" s="1"/>
  <c r="A21" i="66" l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A53" i="66" s="1"/>
  <c r="A10" i="64"/>
  <c r="A11" i="64" s="1"/>
  <c r="A12" i="64" s="1"/>
  <c r="A13" i="64" s="1"/>
  <c r="A14" i="64" s="1"/>
  <c r="A15" i="64" s="1"/>
  <c r="A17" i="64" s="1"/>
  <c r="A18" i="64" l="1"/>
  <c r="A19" i="64" l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7" i="65"/>
  <c r="E49" i="60" l="1"/>
  <c r="E32" i="60"/>
  <c r="A8" i="60"/>
  <c r="E48" i="39"/>
  <c r="E43" i="39"/>
  <c r="E19" i="39"/>
  <c r="A11" i="60" l="1"/>
  <c r="A12" i="60" s="1"/>
  <c r="A13" i="60" s="1"/>
  <c r="A14" i="60" s="1"/>
  <c r="A15" i="60" s="1"/>
  <c r="A18" i="60" s="1"/>
  <c r="A21" i="60" s="1"/>
  <c r="A22" i="60" s="1"/>
  <c r="A23" i="60" s="1"/>
  <c r="A24" i="60" s="1"/>
  <c r="A26" i="60" l="1"/>
  <c r="A29" i="60" s="1"/>
  <c r="A32" i="60" s="1"/>
  <c r="A34" i="60" s="1"/>
  <c r="A37" i="60" s="1"/>
  <c r="A40" i="60" s="1"/>
  <c r="A41" i="60" s="1"/>
  <c r="A42" i="60" s="1"/>
  <c r="A43" i="60" s="1"/>
  <c r="A33" i="64"/>
  <c r="A8" i="46"/>
  <c r="A9" i="46" s="1"/>
  <c r="A45" i="60" l="1"/>
  <c r="A48" i="60" s="1"/>
  <c r="A49" i="60" s="1"/>
  <c r="A11" i="46"/>
  <c r="A10" i="46"/>
  <c r="A34" i="64"/>
  <c r="A35" i="64" s="1"/>
  <c r="A37" i="64" l="1"/>
  <c r="A39" i="64" s="1"/>
  <c r="A40" i="64" s="1"/>
  <c r="A52" i="64" l="1"/>
  <c r="A53" i="64" s="1"/>
  <c r="E30" i="37"/>
  <c r="E63" i="37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8" i="39" l="1"/>
  <c r="A11" i="39" l="1"/>
  <c r="A12" i="39" s="1"/>
  <c r="A13" i="39" s="1"/>
  <c r="A15" i="39" s="1"/>
  <c r="A17" i="39" s="1"/>
  <c r="A19" i="39" s="1"/>
  <c r="A22" i="39" s="1"/>
  <c r="A23" i="39" s="1"/>
  <c r="A24" i="39" s="1"/>
  <c r="A25" i="39" s="1"/>
  <c r="A28" i="39" s="1"/>
  <c r="A29" i="39" s="1"/>
  <c r="A30" i="39" s="1"/>
  <c r="A31" i="39" s="1"/>
  <c r="A32" i="39" s="1"/>
  <c r="A33" i="39" s="1"/>
  <c r="A34" i="39" s="1"/>
  <c r="A35" i="39" s="1"/>
  <c r="A37" i="39" s="1"/>
  <c r="A38" i="39" l="1"/>
  <c r="A40" i="39" l="1"/>
  <c r="A43" i="39" s="1"/>
  <c r="A45" i="39" s="1"/>
  <c r="A47" i="39" s="1"/>
  <c r="A48" i="39" s="1"/>
  <c r="A49" i="39" s="1"/>
  <c r="A50" i="39" s="1"/>
  <c r="A51" i="39" s="1"/>
  <c r="A54" i="39" s="1"/>
  <c r="A56" i="39" s="1"/>
  <c r="A57" i="39" s="1"/>
  <c r="A58" i="39" s="1"/>
  <c r="A59" i="39" s="1"/>
  <c r="A60" i="39" s="1"/>
  <c r="A61" i="39" s="1"/>
  <c r="A62" i="39" s="1"/>
  <c r="A66" i="39" s="1"/>
  <c r="A8" i="37"/>
  <c r="A11" i="37" s="1"/>
  <c r="A67" i="39" l="1"/>
  <c r="A68" i="39" s="1"/>
  <c r="A69" i="39" s="1"/>
  <c r="A12" i="37"/>
  <c r="A13" i="37" s="1"/>
  <c r="A16" i="37" s="1"/>
  <c r="A73" i="39" l="1"/>
  <c r="A77" i="39" s="1"/>
  <c r="A79" i="39" s="1"/>
  <c r="A81" i="39" s="1"/>
  <c r="A84" i="39" s="1"/>
  <c r="A85" i="39" s="1"/>
  <c r="A86" i="39" s="1"/>
  <c r="A87" i="39" s="1"/>
  <c r="A88" i="39" s="1"/>
  <c r="A89" i="39" s="1"/>
  <c r="A90" i="39" s="1"/>
  <c r="A92" i="39" s="1"/>
  <c r="A93" i="39" s="1"/>
  <c r="A17" i="37"/>
  <c r="A20" i="37" l="1"/>
  <c r="A21" i="37" s="1"/>
  <c r="A22" i="37" s="1"/>
  <c r="A23" i="37" s="1"/>
  <c r="A25" i="37" s="1"/>
  <c r="A28" i="37" s="1"/>
  <c r="A30" i="37" s="1"/>
  <c r="A32" i="37" s="1"/>
  <c r="A33" i="37" s="1"/>
  <c r="A34" i="37" s="1"/>
  <c r="A35" i="37" s="1"/>
  <c r="A96" i="39"/>
  <c r="A97" i="39" s="1"/>
  <c r="A98" i="39" s="1"/>
  <c r="A36" i="37" l="1"/>
  <c r="A39" i="37" l="1"/>
  <c r="A40" i="37" s="1"/>
  <c r="A43" i="37" s="1"/>
  <c r="A44" i="37" s="1"/>
  <c r="A45" i="37" l="1"/>
  <c r="A48" i="37" l="1"/>
  <c r="A49" i="37" s="1"/>
  <c r="A50" i="37" s="1"/>
  <c r="A51" i="37" s="1"/>
  <c r="A54" i="37" s="1"/>
  <c r="A56" i="37" s="1"/>
  <c r="A57" i="37" s="1"/>
  <c r="A58" i="37" s="1"/>
  <c r="A54" i="64"/>
  <c r="A55" i="64" s="1"/>
  <c r="A61" i="37" l="1"/>
  <c r="A62" i="37" s="1"/>
  <c r="A63" i="37" s="1"/>
  <c r="A56" i="64"/>
  <c r="A57" i="64" s="1"/>
  <c r="A59" i="64" s="1"/>
  <c r="A60" i="64" s="1"/>
  <c r="A62" i="64" s="1"/>
  <c r="A63" i="64" s="1"/>
  <c r="A65" i="64" s="1"/>
  <c r="A68" i="64" s="1"/>
  <c r="A70" i="64" s="1"/>
  <c r="A72" i="64" s="1"/>
  <c r="A73" i="64" l="1"/>
  <c r="A74" i="64" s="1"/>
  <c r="A76" i="64" s="1"/>
  <c r="A77" i="64" s="1"/>
  <c r="A78" i="64" s="1"/>
  <c r="A80" i="64" s="1"/>
  <c r="A81" i="64" s="1"/>
  <c r="A82" i="64" s="1"/>
  <c r="A84" i="64" s="1"/>
  <c r="A86" i="64" s="1"/>
  <c r="A87" i="64" l="1"/>
  <c r="A88" i="64" s="1"/>
  <c r="A89" i="64" s="1"/>
  <c r="A90" i="64" l="1"/>
  <c r="A91" i="64" s="1"/>
  <c r="A94" i="64" l="1"/>
  <c r="A95" i="64" s="1"/>
  <c r="A96" i="64" s="1"/>
  <c r="A97" i="64" s="1"/>
  <c r="A99" i="64" l="1"/>
  <c r="A102" i="64" s="1"/>
  <c r="A103" i="64" s="1"/>
  <c r="A104" i="64" s="1"/>
  <c r="A105" i="64" s="1"/>
  <c r="A106" i="64" l="1"/>
  <c r="A107" i="64" s="1"/>
  <c r="A108" i="64" s="1"/>
  <c r="A126" i="64" l="1"/>
  <c r="A127" i="64" s="1"/>
  <c r="A130" i="64" l="1"/>
  <c r="A131" i="64" s="1"/>
  <c r="A132" i="64" s="1"/>
  <c r="A134" i="64" s="1"/>
  <c r="A135" i="64" l="1"/>
  <c r="A136" i="64" s="1"/>
  <c r="A138" i="64" l="1"/>
  <c r="A139" i="64" s="1"/>
  <c r="A141" i="64" s="1"/>
</calcChain>
</file>

<file path=xl/sharedStrings.xml><?xml version="1.0" encoding="utf-8"?>
<sst xmlns="http://schemas.openxmlformats.org/spreadsheetml/2006/main" count="1807" uniqueCount="642">
  <si>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</si>
  <si>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</si>
  <si>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</si>
  <si>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</si>
  <si>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</si>
  <si>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</si>
  <si>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</si>
  <si>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</si>
  <si>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</si>
  <si>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</si>
  <si>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</si>
  <si>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</si>
  <si>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</si>
  <si>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</si>
  <si>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</si>
  <si>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</si>
  <si>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</si>
  <si>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</si>
  <si>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</si>
  <si>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</si>
  <si>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</si>
  <si>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</si>
  <si>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</si>
  <si>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</si>
  <si>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</si>
  <si>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</si>
  <si>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</si>
  <si>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</si>
  <si>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</si>
  <si>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</si>
  <si>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</si>
  <si>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</si>
  <si>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</si>
  <si>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</si>
  <si>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</si>
  <si>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</si>
  <si>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</si>
  <si>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</si>
  <si>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</si>
  <si>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</si>
  <si>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</si>
  <si>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</si>
  <si>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</si>
  <si>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</si>
  <si>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</si>
  <si>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</si>
  <si>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</si>
  <si>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</si>
  <si>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</si>
  <si>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</si>
  <si>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</si>
  <si>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</si>
  <si>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</si>
  <si>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</si>
  <si>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</si>
  <si>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</si>
  <si>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</si>
  <si>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</si>
  <si>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</si>
  <si>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</si>
  <si>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</si>
  <si>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</si>
  <si>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</si>
  <si>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</si>
  <si>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</si>
  <si>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</si>
  <si>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</si>
  <si>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</si>
  <si>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</si>
  <si>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</si>
  <si>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</si>
  <si>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</si>
  <si>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</si>
  <si>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</si>
  <si>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</si>
  <si>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</si>
  <si>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</si>
  <si>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</si>
  <si>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</si>
  <si>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</si>
  <si>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</si>
  <si>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</si>
  <si>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</si>
  <si>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</si>
  <si>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</si>
  <si>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</si>
  <si>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</si>
  <si>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</si>
  <si>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</si>
  <si>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</si>
  <si>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</si>
  <si>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</si>
  <si>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</si>
  <si>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</si>
  <si>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</si>
  <si>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</si>
  <si>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</si>
  <si>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</si>
  <si>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</si>
  <si>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</si>
  <si>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</si>
  <si>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</si>
  <si>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</si>
  <si>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</si>
  <si>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</si>
  <si>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</si>
  <si>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</si>
  <si>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</si>
  <si>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</si>
  <si>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</si>
  <si>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</si>
  <si>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</si>
  <si>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</si>
  <si>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</si>
  <si>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</si>
  <si>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</si>
  <si>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</si>
  <si>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</si>
  <si>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</si>
  <si>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</si>
  <si>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</si>
  <si>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</si>
  <si>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</si>
  <si>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</si>
  <si>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</si>
  <si>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</si>
  <si>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</si>
  <si>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</si>
  <si>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</si>
  <si>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</si>
  <si>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</si>
  <si>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</si>
  <si>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</si>
  <si>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</si>
  <si>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</si>
  <si>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</si>
  <si>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</si>
  <si>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</si>
  <si>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</si>
  <si>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</si>
  <si>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</si>
  <si>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</si>
  <si>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</si>
  <si>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</si>
  <si>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</si>
  <si>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</si>
  <si>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</si>
  <si>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</si>
  <si>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</si>
  <si>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</si>
  <si>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</si>
  <si>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</si>
  <si>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</si>
  <si>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</si>
  <si>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</si>
  <si>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</si>
  <si>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</si>
  <si>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</si>
  <si>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</si>
  <si>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</si>
  <si>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</si>
  <si>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</si>
  <si>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</si>
  <si>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</si>
  <si>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</si>
  <si>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</si>
  <si>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</si>
  <si>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</si>
  <si>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</si>
  <si>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</si>
  <si>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</si>
  <si>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</si>
  <si>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</si>
  <si>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</si>
  <si>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</si>
  <si>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</si>
  <si>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</si>
  <si>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</si>
  <si>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 xml:space="preserve">D.04.06.02. </t>
  </si>
  <si>
    <t>Podbudowa z betonu cementowego</t>
  </si>
  <si>
    <t>D.05.00.00.</t>
  </si>
  <si>
    <t>NAWIERZCHNIE</t>
  </si>
  <si>
    <t>Frezowanie nawierzchni asfaltowych na zimno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</si>
  <si>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</si>
  <si>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</si>
  <si>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</si>
  <si>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</si>
  <si>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</si>
  <si>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</si>
  <si>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</si>
  <si>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</si>
  <si>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</si>
  <si>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</si>
  <si>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</si>
  <si>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</si>
  <si>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</si>
  <si>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</si>
  <si>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</si>
  <si>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</si>
  <si>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</si>
  <si>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</si>
  <si>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</si>
  <si>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</si>
  <si>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</si>
  <si>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</si>
  <si>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</si>
  <si>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</si>
  <si>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</si>
  <si>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</si>
  <si>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</si>
  <si>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</si>
  <si>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</si>
  <si>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</si>
  <si>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</si>
  <si>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</si>
  <si>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</si>
  <si>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</si>
  <si>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</si>
  <si>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</si>
  <si>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</si>
  <si>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</si>
  <si>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</si>
  <si>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</si>
  <si>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</si>
  <si>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</si>
  <si>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</si>
  <si>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</si>
  <si>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</si>
  <si>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</si>
  <si>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</si>
  <si>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</si>
  <si>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</si>
  <si>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</si>
  <si>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</si>
  <si>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</si>
  <si>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</si>
  <si>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</si>
  <si>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</si>
  <si>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</si>
  <si>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</si>
  <si>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</si>
  <si>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</si>
  <si>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</si>
  <si>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</si>
  <si>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</si>
  <si>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</si>
  <si>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</si>
  <si>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</si>
  <si>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</si>
  <si>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</si>
  <si>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</si>
  <si>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</si>
  <si>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</si>
  <si>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</si>
  <si>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</si>
  <si>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</si>
  <si>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</si>
  <si>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</si>
  <si>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</si>
  <si>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</si>
  <si>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</si>
  <si>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</si>
  <si>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</si>
  <si>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</si>
  <si>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</si>
  <si>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</si>
  <si>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</si>
  <si>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</si>
  <si>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</si>
  <si>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</si>
  <si>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</si>
  <si>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</si>
  <si>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</si>
  <si>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</si>
  <si>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</si>
  <si>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</si>
  <si>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</si>
  <si>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</si>
  <si>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</si>
  <si>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</si>
  <si>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</si>
  <si>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</si>
  <si>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</si>
  <si>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</si>
  <si>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</si>
  <si>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</si>
  <si>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</si>
  <si>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</si>
  <si>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</si>
  <si>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</si>
  <si>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</si>
  <si>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</si>
  <si>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</si>
  <si>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</si>
  <si>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</si>
  <si>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</si>
  <si>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</si>
  <si>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</si>
  <si>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</si>
  <si>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</si>
  <si>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</si>
  <si>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</si>
  <si>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</si>
  <si>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</si>
  <si>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</si>
  <si>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</si>
  <si>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</si>
  <si>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</si>
  <si>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</si>
  <si>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</si>
  <si>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</si>
  <si>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</si>
  <si>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</si>
  <si>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</si>
  <si>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</si>
  <si>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</si>
  <si>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</si>
  <si>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</si>
  <si>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</si>
  <si>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</si>
  <si>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</si>
  <si>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</si>
  <si>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</si>
  <si>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</si>
  <si>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</si>
  <si>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</si>
  <si>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</si>
  <si>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</si>
  <si>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</si>
  <si>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</si>
  <si>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</si>
  <si>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</si>
  <si>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</si>
  <si>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</si>
  <si>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</si>
  <si>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</si>
  <si>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</si>
  <si>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</si>
  <si>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</si>
  <si>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</si>
  <si>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</si>
  <si>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</si>
  <si>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</si>
  <si>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</si>
  <si>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</si>
  <si>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</si>
  <si>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</si>
  <si>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</si>
  <si>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</si>
  <si>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</si>
  <si>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</si>
  <si>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</si>
  <si>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</si>
  <si>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</si>
  <si>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</si>
  <si>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</si>
  <si>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</si>
  <si>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</si>
  <si>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</si>
  <si>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</si>
  <si>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</si>
  <si>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</si>
  <si>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</si>
  <si>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</si>
  <si>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</si>
  <si>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</si>
  <si>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</si>
  <si>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</si>
  <si>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</si>
  <si>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</si>
  <si>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</si>
  <si>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</si>
  <si>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</si>
  <si>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</si>
  <si>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</si>
  <si>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</si>
  <si>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</si>
  <si>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</si>
  <si>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</si>
  <si>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</si>
  <si>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</si>
  <si>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</si>
  <si>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</si>
  <si>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</si>
  <si>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</si>
  <si>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</si>
  <si>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</si>
  <si>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</si>
  <si>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</si>
  <si>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</si>
  <si>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</si>
  <si>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</si>
  <si>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</si>
  <si>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</si>
  <si>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</si>
  <si>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</si>
  <si>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</si>
  <si>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</si>
  <si>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</si>
  <si>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</si>
  <si>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</si>
  <si>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</si>
  <si>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</si>
  <si>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</si>
  <si>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</si>
  <si>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</si>
  <si>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</si>
  <si>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</si>
  <si>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</si>
  <si>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</si>
  <si>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</si>
  <si>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</si>
  <si>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</si>
  <si>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</si>
  <si>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</si>
  <si>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</si>
  <si>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</si>
  <si>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</si>
  <si>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</si>
  <si>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</si>
  <si>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</si>
  <si>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</si>
  <si>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</si>
  <si>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</si>
  <si>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</si>
  <si>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</si>
  <si>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</si>
  <si>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</si>
  <si>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</si>
  <si>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</si>
  <si>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</si>
  <si>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</si>
  <si>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>D.07.07.01</t>
  </si>
  <si>
    <t>Przebudowa oświetlenia drogowego</t>
  </si>
  <si>
    <t>- wykop - do utylizacji</t>
  </si>
  <si>
    <t>- montaż osłony termokurczliwej złączy kablowych</t>
  </si>
  <si>
    <t>- montaż szafy kablowej</t>
  </si>
  <si>
    <t>m2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</si>
  <si>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</si>
  <si>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</si>
  <si>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</si>
  <si>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</si>
  <si>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</si>
  <si>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WTW SMA 8 S</t>
  </si>
  <si>
    <t>WTW SMA 16W</t>
  </si>
  <si>
    <t>Warstwa wiążąca z mieszanki SMA</t>
  </si>
  <si>
    <t>Warstwa ścieralna z mieszanki SMA</t>
  </si>
  <si>
    <t>Podbudowa z mieszanki SMA</t>
  </si>
  <si>
    <t>Warstwa wiążąca z betonu asfaltowego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</si>
  <si>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</si>
  <si>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</si>
  <si>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</si>
  <si>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</si>
  <si>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</si>
  <si>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</si>
  <si>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</si>
  <si>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</si>
  <si>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</si>
  <si>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</si>
  <si>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</si>
  <si>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</si>
  <si>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</si>
  <si>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</si>
  <si>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</si>
  <si>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</si>
  <si>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</si>
  <si>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</si>
  <si>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 xml:space="preserve">- warstwa grubości 30 cm C25/30 - zatoka autobusowa, 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</si>
  <si>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</si>
  <si>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</si>
  <si>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</si>
  <si>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</si>
  <si>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</si>
  <si>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</si>
  <si>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</si>
  <si>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</si>
  <si>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</si>
  <si>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</si>
  <si>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 xml:space="preserve">- warstwa grubości 35 cm C8/10 - zatoka autobusowa, 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</si>
  <si>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</si>
  <si>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</si>
  <si>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</si>
  <si>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</si>
  <si>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</si>
  <si>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</si>
  <si>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</si>
  <si>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</si>
  <si>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</si>
  <si>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</si>
  <si>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</si>
  <si>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</si>
  <si>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</si>
  <si>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</si>
  <si>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</si>
  <si>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</si>
  <si>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</si>
  <si>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</si>
  <si>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</si>
  <si>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</si>
  <si>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</si>
  <si>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</si>
  <si>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</si>
  <si>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</si>
  <si>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</si>
  <si>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</si>
  <si>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</si>
  <si>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</si>
  <si>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</si>
  <si>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</si>
  <si>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</si>
  <si>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</si>
  <si>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</si>
  <si>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</si>
  <si>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</si>
  <si>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</si>
  <si>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</si>
  <si>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</si>
  <si>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</si>
  <si>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</si>
  <si>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</si>
  <si>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</si>
  <si>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</si>
  <si>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</si>
  <si>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</si>
  <si>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</si>
  <si>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</si>
  <si>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</si>
  <si>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</si>
  <si>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</si>
  <si>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</si>
  <si>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</si>
  <si>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</si>
  <si>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</si>
  <si>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</si>
  <si>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</si>
  <si>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</si>
  <si>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</si>
  <si>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</si>
  <si>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</si>
  <si>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</si>
  <si>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</si>
  <si>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</si>
  <si>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</si>
  <si>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</si>
  <si>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</si>
  <si>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</si>
  <si>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</si>
  <si>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</si>
  <si>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</si>
  <si>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warstwa grubości 22 cm , nawierzchnia z betonu cementowego C35/45 (dyblowana i kotwiona) - zatoka autobusowa w tym warstwa poślizgowa z geomembrany polietylenowej 2x1 mm</t>
  </si>
  <si>
    <t>Nasypanie warstwy piasku na dnie rowu kablowego o szerokości do 0.4 m</t>
  </si>
  <si>
    <t>Budowa infrastruktury teletechnicznej</t>
  </si>
  <si>
    <t>BUDOWA INFRASTRUKTURY TELETECHNICZNEJ</t>
  </si>
  <si>
    <t xml:space="preserve">Nasypanie warstwy piasku na dnie rowu kablowego o szerokości do 0.4 m 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</si>
  <si>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</si>
  <si>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</si>
  <si>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</si>
  <si>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</si>
  <si>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</si>
  <si>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D.05.03.11.</t>
  </si>
  <si>
    <t>t</t>
  </si>
  <si>
    <t>Wykonanie pomiarów i diagnostyka (EN6-EN12)</t>
  </si>
  <si>
    <t>Dopuszczenie do prac przez Tauron oraz wyłączenia (EN6-EN12)</t>
  </si>
  <si>
    <t>Wykonanie pomiarów</t>
  </si>
  <si>
    <t>WTW STBC B</t>
  </si>
  <si>
    <t>- usunięcie drzew o średnicy powyżej 55 cm</t>
  </si>
  <si>
    <t>Likwidacja obiektu tymczasowego w tym doprowadzenie terenu do stanu pierwotnego</t>
  </si>
  <si>
    <t>Odtworzenie trasy i punktów wysokościowych, obsługa geodezyjna oraz wznowienie i stabilizacja pasa drogowego</t>
  </si>
  <si>
    <t>- Koszt odwozu i utylizacji frezu bitumicznego (OPZ)</t>
  </si>
  <si>
    <t>TER 1.13</t>
  </si>
  <si>
    <t>- montaż osłony złączy światłowodowych</t>
  </si>
  <si>
    <t>Budowa i utrzymanie obiektu tymczasowego w tym m.in.: projekt, budowa dróg dojazdowych, kompletna konstrukcja obiektu</t>
  </si>
  <si>
    <t>TER 1.01</t>
  </si>
  <si>
    <t>TER 1.02</t>
  </si>
  <si>
    <t>TER 1.03</t>
  </si>
  <si>
    <t>TER 1.04</t>
  </si>
  <si>
    <t>TER 1.05</t>
  </si>
  <si>
    <t>TER 1.06</t>
  </si>
  <si>
    <t>TER 1.07</t>
  </si>
  <si>
    <t>TER 1.08</t>
  </si>
  <si>
    <t>TER 1.09</t>
  </si>
  <si>
    <t>TER 1.10</t>
  </si>
  <si>
    <t>TER 1.11</t>
  </si>
  <si>
    <t>TER 1.12</t>
  </si>
  <si>
    <t xml:space="preserve">DOSWIETLENIE PRZEJSC DLA PIESZYCH Wykonanie linii kablowej i zasilania 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</si>
  <si>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</si>
  <si>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</si>
  <si>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</si>
  <si>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</si>
  <si>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</si>
  <si>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</si>
  <si>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</si>
  <si>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</si>
  <si>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</si>
  <si>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</si>
  <si>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</si>
  <si>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</si>
  <si>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</si>
  <si>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</si>
  <si>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</si>
  <si>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</si>
  <si>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>WTW AC 16W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</si>
  <si>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</si>
  <si>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</si>
  <si>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</si>
  <si>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</si>
  <si>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WTW AC 11 S</t>
  </si>
  <si>
    <t>- rozbiórka przepustu fi 300 mm do fi 600 mm</t>
  </si>
  <si>
    <t>- rozbiórka poboczy DW grubości 15 cm</t>
  </si>
  <si>
    <t>- rozbiórka nawierzchni zjazdów z kruszywa grubości 20 cm</t>
  </si>
  <si>
    <t xml:space="preserve">- kostka betonowa gr. 8 cm koloru szarego na podsypce cementowo-piaskowej 1:4 - chodnik </t>
  </si>
  <si>
    <t>- kostka betonowa gr. 8 cm koloru szarego na podsypce cementowo-piaskowej 1:4 - wyspy</t>
  </si>
  <si>
    <t>- kostka betonowa gr. 8 cm koloru grafitowego na podsypce cementowo-piaskowej 1:4 - zjazdy indywidualne</t>
  </si>
  <si>
    <t>- kostka betonowa gr. 8 cm koloru grafitowego na podsypce cementowo-piaskowej 1:4 - zjazdy publiczne</t>
  </si>
  <si>
    <t>- kostka betonowa gr. 8 cm koloru grafitowego na podsypce cementowo-piaskowej 1:4 - zjazdy indywidualne przez ciąg pieszo-rowerowy (poza szerokością ciągu pieszo-rowerowego)</t>
  </si>
  <si>
    <t>warstwa grubości 4 cm. - warstwa ścieralna z betonu asfaltowego AC11S - KR2 na bazie asfaltu 50/70 - zjazdy inywidualne przez ciąg pieszo - rowerowy (na szerokości ciągu pieszo-rowerowego)</t>
  </si>
  <si>
    <t>- warstwa gr. 20 cm, podbudowa z mieszanki niezwiązanej C50/30, kruszywo o uziarnieniu 0/31,5mm - zjazdy inywidualne przez ciąg pieszo - rowerowy (na szerokości ciągu pieszo-rowerowego)</t>
  </si>
  <si>
    <t>warstwa grubości 8 cm - warstwa wiążąca z AC 16 W  - KR2 na bazie asfaltu 45/80-55 -  zjazdy inywidualne przez ciąg pieszo - rowerowy (na szerokości ciągu pieszo-rowerowego)</t>
  </si>
  <si>
    <t>- warstwa gr. 20 cm, podbudowa zasadnicza z mieszanki niezwiązanej z kruszywem C50/30, kruszywo o uziarnieniu 0/31,5mm - zjazd indywidualny</t>
  </si>
  <si>
    <t>- warstwa gr. 20 cm, podbudowa zasadnicza z mieszanki niezwiązanej z kruszywem C50/30, kruszywo o uziarnieniu 0/31,5mm - zjazdy publiczne</t>
  </si>
  <si>
    <t>- warstwa gr. 20 cm, podbudowa zasadnicza z mieszanki niezwiązanej z kruszywem C50/30, kruszywo o uziarnieniu 0/31,5mm  - drogi poprzeczne/zjazdy publiczne przez ciąg pieszo - rowerowy</t>
  </si>
  <si>
    <t>M.20.10.01</t>
  </si>
  <si>
    <t>Obiekty tymczasowe wraz z drogą objazdową</t>
  </si>
  <si>
    <t>- słupki przeszkodowe U-5a</t>
  </si>
  <si>
    <t>- punktowe elementy odblaskowe PEO-1</t>
  </si>
  <si>
    <t>- punktowe elementy odblaskowe PEO-2</t>
  </si>
  <si>
    <t>- punktowe elementy odblaskowe PEO-5</t>
  </si>
  <si>
    <t>ZDW-D.07.02.01.</t>
  </si>
  <si>
    <t>- słupki blokujące oklejane foliami odblaskowymi  U-12c</t>
  </si>
  <si>
    <t>- słupki znaków oklejone folią odblaskową koloru czerwonego lub białego</t>
  </si>
  <si>
    <t>Studzienka z tworzywa sztucznego Dn 600 mm z teleskopowym adapterem do włazów, betonowym pierścieniem odciążającym oraz włazem klasy D400.</t>
  </si>
  <si>
    <t>- wylot kanalizacj DN300</t>
  </si>
  <si>
    <t>D.08.05.01.</t>
  </si>
  <si>
    <t>Ścieki z prefabrykowanych elementów betonowych</t>
  </si>
  <si>
    <t>Odwodnienie liniowe szer. 15 cm z rusztem żeliwnym klasy D400 z ławą betonową</t>
  </si>
  <si>
    <t>ZBIORCZE ZESTAWIENIE PRZEDMIARÓW</t>
  </si>
  <si>
    <t>PRZEDMIAR</t>
  </si>
  <si>
    <t>TABELA ELEMENTÓW ROZLICZENIOWYCH - PRZEDMIAR</t>
  </si>
  <si>
    <t>- warstwa gr. 30 cm,  mieszanka związana spoiwem hydraulicznym C3/4 -drogi poprzeczne/zjazdy publiczne przez ciąg pieszo - rowerowy</t>
  </si>
  <si>
    <t>- warstwa gr. 30 cm,  mieszanka związana spoiwem hydraulicznym C3/4 - ciąg pieszo - rowerowy</t>
  </si>
  <si>
    <t>- warstwa gr. 30 cm,  mieszanka związana spoiwem hydraulicznym C3/4 - zjazdy inywidualne przez ciąg pieszo - rowerowy (na szerokości ciągu pieszo-rowerowego)</t>
  </si>
  <si>
    <t>D.04.05.02a.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</si>
</sst>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0" formatCode="#,##0.000"/>
    <numFmt numFmtId="171" formatCode="_-* #,##0.00\ [$zł-415]_-;\-* #,##0.00\ [$zł-415]_-;_-* &quot;-&quot;??\ [$zł-415]_-;_-@_-"/>
  </numFmts>
  <fonts count="7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/>
      <bottom/>
      <diagonal/>
    </border>
  </borders>
  <cellStyleXfs count="1890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8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0" fillId="8" borderId="9" applyNumberFormat="0" applyAlignment="0" applyProtection="0"/>
    <xf numFmtId="0" fontId="31" fillId="21" borderId="10" applyNumberFormat="0" applyAlignment="0" applyProtection="0"/>
    <xf numFmtId="0" fontId="32" fillId="5" borderId="0" applyNumberFormat="0" applyBorder="0" applyAlignment="0" applyProtection="0"/>
    <xf numFmtId="0" fontId="33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4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43" fontId="3" fillId="0" borderId="0" applyFont="0" applyFill="0" applyBorder="0" applyAlignment="0" applyProtection="0"/>
    <xf numFmtId="0" fontId="32" fillId="5" borderId="0" applyNumberFormat="0" applyBorder="0" applyAlignment="0" applyProtection="0"/>
    <xf numFmtId="0" fontId="30" fillId="8" borderId="9" applyNumberFormat="0" applyAlignment="0" applyProtection="0"/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1" fillId="21" borderId="10" applyNumberFormat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2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8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7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15" fillId="10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15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15" fillId="20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5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15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15" fillId="18" borderId="0" applyNumberFormat="0" applyBorder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30" fillId="24" borderId="9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31" fillId="48" borderId="10" applyNumberFormat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32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7" fillId="8" borderId="9" applyNumberFormat="0" applyAlignment="0" applyProtection="0"/>
    <xf numFmtId="0" fontId="35" fillId="0" borderId="14" applyNumberFormat="0" applyFill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17" fillId="22" borderId="3" applyNumberFormat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9" fillId="24" borderId="0" applyNumberFormat="0" applyBorder="0" applyAlignment="0" applyProtection="0"/>
    <xf numFmtId="0" fontId="29" fillId="26" borderId="0" applyNumberFormat="0" applyBorder="0" applyAlignment="0" applyProtection="0"/>
    <xf numFmtId="169" fontId="50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3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8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2" applyNumberFormat="0" applyFill="0" applyAlignment="0" applyProtection="0"/>
    <xf numFmtId="0" fontId="34" fillId="0" borderId="1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6" fillId="25" borderId="13" applyNumberFormat="0" applyFont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0" fillId="8" borderId="19" applyNumberFormat="0" applyAlignment="0" applyProtection="0"/>
    <xf numFmtId="0" fontId="31" fillId="21" borderId="20" applyNumberFormat="0" applyAlignment="0" applyProtection="0"/>
    <xf numFmtId="0" fontId="22" fillId="21" borderId="19" applyNumberFormat="0" applyAlignment="0" applyProtection="0"/>
    <xf numFmtId="0" fontId="34" fillId="0" borderId="21" applyNumberFormat="0" applyFill="0" applyAlignment="0" applyProtection="0"/>
    <xf numFmtId="0" fontId="3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22" fillId="21" borderId="19" applyNumberFormat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31" fillId="21" borderId="20" applyNumberFormat="0" applyAlignment="0" applyProtection="0"/>
    <xf numFmtId="0" fontId="34" fillId="0" borderId="21" applyNumberFormat="0" applyFill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30" fillId="24" borderId="19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31" fillId="48" borderId="20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3" fillId="48" borderId="19" applyNumberFormat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6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7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49" fontId="60" fillId="0" borderId="1" xfId="5" applyNumberFormat="1" applyFont="1" applyBorder="1" applyAlignment="1">
      <alignment horizontal="left" vertical="center" wrapText="1"/>
    </xf>
    <xf numFmtId="0" fontId="60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5" fillId="55" borderId="0" xfId="1" applyFont="1" applyFill="1"/>
    <xf numFmtId="0" fontId="5" fillId="55" borderId="0" xfId="0" applyFont="1" applyFill="1"/>
    <xf numFmtId="0" fontId="5" fillId="55" borderId="0" xfId="7" applyFont="1" applyFill="1"/>
    <xf numFmtId="0" fontId="5" fillId="0" borderId="1" xfId="221" applyFont="1" applyBorder="1" applyAlignment="1">
      <alignment horizontal="center" vertical="center" wrapText="1"/>
    </xf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4" fontId="5" fillId="0" borderId="0" xfId="221" applyNumberFormat="1" applyFont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Border="1" applyAlignment="1">
      <alignment vertical="center" wrapText="1"/>
    </xf>
    <xf numFmtId="49" fontId="5" fillId="0" borderId="1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0" fontId="5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0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1149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3" applyNumberFormat="1" applyFont="1" applyBorder="1" applyAlignment="1">
      <alignment horizontal="center" vertical="center" wrapText="1"/>
    </xf>
    <xf numFmtId="4" fontId="5" fillId="0" borderId="1" xfId="7" applyNumberFormat="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3" fontId="63" fillId="53" borderId="1" xfId="1178" applyNumberFormat="1" applyFont="1" applyFill="1" applyBorder="1" applyAlignment="1">
      <alignment horizontal="center" vertical="center" wrapText="1"/>
    </xf>
    <xf numFmtId="3" fontId="64" fillId="53" borderId="1" xfId="1178" applyNumberFormat="1" applyFont="1" applyFill="1" applyBorder="1" applyAlignment="1">
      <alignment horizontal="center" vertical="center"/>
    </xf>
    <xf numFmtId="0" fontId="62" fillId="0" borderId="1" xfId="1204" applyFont="1" applyBorder="1" applyAlignment="1">
      <alignment horizontal="center" vertical="center" wrapText="1"/>
    </xf>
    <xf numFmtId="0" fontId="62" fillId="0" borderId="1" xfId="1204" applyFont="1" applyBorder="1" applyAlignment="1">
      <alignment horizontal="left" vertical="center" wrapText="1"/>
    </xf>
    <xf numFmtId="49" fontId="62" fillId="0" borderId="1" xfId="5" applyNumberFormat="1" applyFont="1" applyBorder="1" applyAlignment="1">
      <alignment horizontal="left" vertical="center" wrapText="1"/>
    </xf>
    <xf numFmtId="0" fontId="62" fillId="0" borderId="1" xfId="0" applyFont="1" applyBorder="1" applyAlignment="1" applyProtection="1">
      <alignment horizontal="left" vertical="center" wrapText="1"/>
      <protection hidden="1"/>
    </xf>
    <xf numFmtId="0" fontId="62" fillId="0" borderId="0" xfId="1204" applyFont="1" applyAlignment="1">
      <alignment horizontal="center" vertical="center" wrapText="1"/>
    </xf>
    <xf numFmtId="4" fontId="66" fillId="57" borderId="1" xfId="1178" applyNumberFormat="1" applyFont="1" applyFill="1" applyBorder="1" applyAlignment="1">
      <alignment horizontal="center" vertical="center" wrapText="1"/>
    </xf>
    <xf numFmtId="3" fontId="65" fillId="58" borderId="1" xfId="1178" applyNumberFormat="1" applyFont="1" applyFill="1" applyBorder="1" applyAlignment="1">
      <alignment horizontal="center" vertical="center"/>
    </xf>
    <xf numFmtId="3" fontId="65" fillId="58" borderId="1" xfId="1178" applyNumberFormat="1" applyFont="1" applyFill="1" applyBorder="1" applyAlignment="1">
      <alignment horizontal="center" vertical="center" wrapText="1"/>
    </xf>
    <xf numFmtId="3" fontId="66" fillId="56" borderId="1" xfId="1178" applyNumberFormat="1" applyFont="1" applyFill="1" applyBorder="1" applyAlignment="1">
      <alignment horizontal="center" vertical="center"/>
    </xf>
    <xf numFmtId="4" fontId="63" fillId="56" borderId="1" xfId="1178" applyNumberFormat="1" applyFont="1" applyFill="1" applyBorder="1" applyAlignment="1">
      <alignment horizontal="center" vertical="center" wrapText="1"/>
    </xf>
    <xf numFmtId="0" fontId="5" fillId="0" borderId="0" xfId="221" applyFont="1"/>
    <xf numFmtId="4" fontId="5" fillId="0" borderId="0" xfId="1" applyNumberFormat="1" applyFont="1"/>
    <xf numFmtId="4" fontId="7" fillId="0" borderId="1" xfId="1" applyNumberFormat="1" applyFont="1" applyBorder="1" applyAlignment="1">
      <alignment horizontal="center" vertical="center" wrapText="1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left" vertical="center" wrapText="1"/>
    </xf>
    <xf numFmtId="0" fontId="60" fillId="59" borderId="1" xfId="5" applyFont="1" applyFill="1" applyBorder="1" applyAlignment="1">
      <alignment horizontal="center" vertical="center" wrapText="1"/>
    </xf>
    <xf numFmtId="49" fontId="60" fillId="59" borderId="1" xfId="5" applyNumberFormat="1" applyFont="1" applyFill="1" applyBorder="1" applyAlignment="1">
      <alignment horizontal="left" vertical="center" wrapText="1"/>
    </xf>
    <xf numFmtId="0" fontId="67" fillId="0" borderId="0" xfId="0" applyFont="1"/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8" fillId="0" borderId="0" xfId="1" applyFont="1"/>
    <xf numFmtId="0" fontId="58" fillId="0" borderId="0" xfId="1" applyFont="1" applyAlignment="1">
      <alignment horizontal="center" vertical="center"/>
    </xf>
    <xf numFmtId="0" fontId="59" fillId="0" borderId="1" xfId="1" applyFont="1" applyBorder="1" applyAlignment="1">
      <alignment horizontal="center" vertical="center" wrapText="1"/>
    </xf>
    <xf numFmtId="4" fontId="59" fillId="0" borderId="1" xfId="1" applyNumberFormat="1" applyFont="1" applyBorder="1" applyAlignment="1">
      <alignment horizontal="center" vertical="center" wrapText="1"/>
    </xf>
    <xf numFmtId="0" fontId="59" fillId="59" borderId="1" xfId="3" applyFont="1" applyFill="1" applyBorder="1" applyAlignment="1">
      <alignment horizontal="center" vertical="center" wrapText="1"/>
    </xf>
    <xf numFmtId="4" fontId="60" fillId="59" borderId="1" xfId="5" applyNumberFormat="1" applyFont="1" applyFill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4" fontId="60" fillId="0" borderId="1" xfId="5" applyNumberFormat="1" applyFont="1" applyBorder="1" applyAlignment="1">
      <alignment horizontal="center" vertical="center" wrapText="1"/>
    </xf>
    <xf numFmtId="0" fontId="60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0" fontId="62" fillId="0" borderId="0" xfId="1204" applyFont="1" applyAlignment="1">
      <alignment vertical="center"/>
    </xf>
    <xf numFmtId="0" fontId="4" fillId="0" borderId="0" xfId="1204" applyFont="1" applyAlignment="1">
      <alignment vertical="center"/>
    </xf>
    <xf numFmtId="0" fontId="62" fillId="53" borderId="0" xfId="1204" applyFont="1" applyFill="1" applyAlignment="1">
      <alignment vertical="center"/>
    </xf>
    <xf numFmtId="44" fontId="62" fillId="0" borderId="0" xfId="1889" applyFont="1" applyAlignment="1">
      <alignment vertical="center"/>
    </xf>
    <xf numFmtId="171" fontId="62" fillId="0" borderId="0" xfId="1204" applyNumberFormat="1" applyFont="1" applyAlignment="1">
      <alignment vertical="center"/>
    </xf>
    <xf numFmtId="44" fontId="62" fillId="0" borderId="0" xfId="1204" applyNumberFormat="1" applyFont="1" applyAlignment="1">
      <alignment vertical="center"/>
    </xf>
    <xf numFmtId="0" fontId="69" fillId="0" borderId="0" xfId="1204" applyFont="1" applyAlignment="1">
      <alignment vertical="center"/>
    </xf>
    <xf numFmtId="44" fontId="69" fillId="0" borderId="0" xfId="1889" applyFont="1" applyAlignment="1">
      <alignment vertical="center"/>
    </xf>
    <xf numFmtId="44" fontId="69" fillId="0" borderId="0" xfId="1204" applyNumberFormat="1" applyFont="1" applyAlignment="1">
      <alignment vertical="center"/>
    </xf>
    <xf numFmtId="0" fontId="7" fillId="0" borderId="1" xfId="2" applyFont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55" borderId="29" xfId="0" applyFont="1" applyFill="1" applyBorder="1"/>
    <xf numFmtId="0" fontId="5" fillId="55" borderId="0" xfId="0" applyFont="1" applyFill="1" applyBorder="1"/>
    <xf numFmtId="4" fontId="5" fillId="60" borderId="29" xfId="5" applyNumberFormat="1" applyFont="1" applyFill="1" applyBorder="1" applyAlignment="1">
      <alignment horizontal="center" vertical="center" wrapText="1"/>
    </xf>
    <xf numFmtId="4" fontId="5" fillId="60" borderId="0" xfId="5" applyNumberFormat="1" applyFont="1" applyFill="1" applyBorder="1" applyAlignment="1">
      <alignment horizontal="center" vertical="center" wrapText="1"/>
    </xf>
    <xf numFmtId="44" fontId="5" fillId="0" borderId="1" xfId="1" applyNumberFormat="1" applyFont="1" applyFill="1" applyBorder="1" applyAlignment="1">
      <alignment vertical="center"/>
    </xf>
    <xf numFmtId="0" fontId="5" fillId="0" borderId="1" xfId="5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horizontal="left" vertical="center" wrapText="1"/>
    </xf>
    <xf numFmtId="44" fontId="5" fillId="0" borderId="1" xfId="0" applyNumberFormat="1" applyFont="1" applyFill="1" applyBorder="1" applyAlignment="1">
      <alignment vertical="center"/>
    </xf>
    <xf numFmtId="170" fontId="5" fillId="0" borderId="1" xfId="5" applyNumberFormat="1" applyFont="1" applyBorder="1" applyAlignment="1">
      <alignment horizontal="center" vertical="center" wrapText="1"/>
    </xf>
    <xf numFmtId="44" fontId="5" fillId="55" borderId="0" xfId="0" applyNumberFormat="1" applyFont="1" applyFill="1"/>
    <xf numFmtId="170" fontId="5" fillId="55" borderId="0" xfId="0" applyNumberFormat="1" applyFont="1" applyFill="1"/>
    <xf numFmtId="171" fontId="5" fillId="0" borderId="0" xfId="1" applyNumberFormat="1" applyFont="1"/>
    <xf numFmtId="44" fontId="5" fillId="0" borderId="0" xfId="0" applyNumberFormat="1" applyFont="1"/>
    <xf numFmtId="0" fontId="7" fillId="56" borderId="1" xfId="0" applyFont="1" applyFill="1" applyBorder="1" applyAlignment="1">
      <alignment horizontal="center" vertical="center" wrapText="1"/>
    </xf>
    <xf numFmtId="49" fontId="7" fillId="56" borderId="1" xfId="0" applyNumberFormat="1" applyFont="1" applyFill="1" applyBorder="1" applyAlignment="1">
      <alignment horizontal="left" vertical="center" wrapText="1"/>
    </xf>
    <xf numFmtId="4" fontId="7" fillId="56" borderId="1" xfId="0" applyNumberFormat="1" applyFont="1" applyFill="1" applyBorder="1" applyAlignment="1">
      <alignment horizontal="center" vertical="center" wrapText="1"/>
    </xf>
    <xf numFmtId="0" fontId="5" fillId="56" borderId="1" xfId="3" applyFont="1" applyFill="1" applyBorder="1" applyAlignment="1">
      <alignment horizontal="center" vertical="center" wrapText="1"/>
    </xf>
    <xf numFmtId="0" fontId="5" fillId="56" borderId="1" xfId="5" applyFont="1" applyFill="1" applyBorder="1" applyAlignment="1">
      <alignment horizontal="center" vertical="center" wrapText="1"/>
    </xf>
    <xf numFmtId="49" fontId="5" fillId="56" borderId="1" xfId="5" applyNumberFormat="1" applyFont="1" applyFill="1" applyBorder="1" applyAlignment="1">
      <alignment horizontal="left" vertical="center" wrapText="1"/>
    </xf>
    <xf numFmtId="4" fontId="5" fillId="56" borderId="1" xfId="5" applyNumberFormat="1" applyFont="1" applyFill="1" applyBorder="1" applyAlignment="1">
      <alignment horizontal="center" vertical="center" wrapText="1"/>
    </xf>
    <xf numFmtId="0" fontId="7" fillId="56" borderId="1" xfId="5" applyFont="1" applyFill="1" applyBorder="1" applyAlignment="1">
      <alignment horizontal="center" vertical="center" wrapText="1"/>
    </xf>
    <xf numFmtId="49" fontId="7" fillId="56" borderId="1" xfId="5" applyNumberFormat="1" applyFont="1" applyFill="1" applyBorder="1" applyAlignment="1">
      <alignment horizontal="left" vertical="center" wrapText="1"/>
    </xf>
    <xf numFmtId="4" fontId="7" fillId="56" borderId="1" xfId="5" applyNumberFormat="1" applyFont="1" applyFill="1" applyBorder="1" applyAlignment="1">
      <alignment horizontal="center" vertical="center" wrapText="1"/>
    </xf>
    <xf numFmtId="0" fontId="7" fillId="56" borderId="1" xfId="3" applyFont="1" applyFill="1" applyBorder="1" applyAlignment="1">
      <alignment horizontal="center" vertical="center" wrapText="1"/>
    </xf>
    <xf numFmtId="4" fontId="5" fillId="0" borderId="0" xfId="0" applyNumberFormat="1" applyFont="1"/>
    <xf numFmtId="0" fontId="5" fillId="61" borderId="1" xfId="3" applyFont="1" applyFill="1" applyBorder="1" applyAlignment="1">
      <alignment horizontal="center" vertical="center" wrapText="1"/>
    </xf>
    <xf numFmtId="0" fontId="7" fillId="61" borderId="1" xfId="3" applyFont="1" applyFill="1" applyBorder="1" applyAlignment="1">
      <alignment horizontal="center" vertical="center" wrapText="1"/>
    </xf>
    <xf numFmtId="49" fontId="7" fillId="61" borderId="1" xfId="3" applyNumberFormat="1" applyFont="1" applyFill="1" applyBorder="1" applyAlignment="1">
      <alignment horizontal="left" vertical="center" wrapText="1"/>
    </xf>
    <xf numFmtId="4" fontId="7" fillId="61" borderId="1" xfId="3" applyNumberFormat="1" applyFont="1" applyFill="1" applyBorder="1" applyAlignment="1">
      <alignment horizontal="center" vertical="center" wrapText="1"/>
    </xf>
    <xf numFmtId="0" fontId="7" fillId="61" borderId="1" xfId="5" applyFont="1" applyFill="1" applyBorder="1" applyAlignment="1">
      <alignment horizontal="center" vertical="center" wrapText="1"/>
    </xf>
    <xf numFmtId="49" fontId="7" fillId="61" borderId="1" xfId="5" applyNumberFormat="1" applyFont="1" applyFill="1" applyBorder="1" applyAlignment="1">
      <alignment horizontal="left" vertical="center" wrapText="1"/>
    </xf>
    <xf numFmtId="4" fontId="7" fillId="61" borderId="1" xfId="5" applyNumberFormat="1" applyFont="1" applyFill="1" applyBorder="1" applyAlignment="1">
      <alignment horizontal="center" vertical="center" wrapText="1"/>
    </xf>
    <xf numFmtId="0" fontId="5" fillId="61" borderId="1" xfId="7" applyFont="1" applyFill="1" applyBorder="1" applyAlignment="1">
      <alignment horizontal="center" vertical="center" wrapText="1"/>
    </xf>
    <xf numFmtId="49" fontId="5" fillId="61" borderId="1" xfId="3" applyNumberFormat="1" applyFont="1" applyFill="1" applyBorder="1" applyAlignment="1">
      <alignment horizontal="left" vertical="center" wrapText="1"/>
    </xf>
    <xf numFmtId="0" fontId="5" fillId="61" borderId="1" xfId="5" applyFont="1" applyFill="1" applyBorder="1" applyAlignment="1">
      <alignment horizontal="center" vertical="center" wrapText="1"/>
    </xf>
    <xf numFmtId="4" fontId="5" fillId="61" borderId="1" xfId="3" applyNumberFormat="1" applyFont="1" applyFill="1" applyBorder="1" applyAlignment="1">
      <alignment horizontal="center" vertical="center" wrapText="1"/>
    </xf>
    <xf numFmtId="0" fontId="7" fillId="61" borderId="1" xfId="7" applyFont="1" applyFill="1" applyBorder="1" applyAlignment="1">
      <alignment horizontal="center" vertical="center" wrapText="1"/>
    </xf>
    <xf numFmtId="49" fontId="7" fillId="61" borderId="1" xfId="7" quotePrefix="1" applyNumberFormat="1" applyFont="1" applyFill="1" applyBorder="1" applyAlignment="1">
      <alignment vertical="center" wrapText="1"/>
    </xf>
    <xf numFmtId="49" fontId="5" fillId="61" borderId="1" xfId="7" quotePrefix="1" applyNumberFormat="1" applyFont="1" applyFill="1" applyBorder="1" applyAlignment="1">
      <alignment vertical="center" wrapText="1"/>
    </xf>
    <xf numFmtId="0" fontId="7" fillId="61" borderId="1" xfId="221" applyFont="1" applyFill="1" applyBorder="1" applyAlignment="1">
      <alignment horizontal="center" vertical="center" wrapText="1"/>
    </xf>
    <xf numFmtId="49" fontId="7" fillId="61" borderId="1" xfId="221" applyNumberFormat="1" applyFont="1" applyFill="1" applyBorder="1" applyAlignment="1">
      <alignment horizontal="left" vertical="center" wrapText="1"/>
    </xf>
    <xf numFmtId="0" fontId="7" fillId="61" borderId="1" xfId="221" applyFont="1" applyFill="1" applyBorder="1" applyAlignment="1">
      <alignment horizontal="center" vertical="center"/>
    </xf>
    <xf numFmtId="4" fontId="7" fillId="61" borderId="1" xfId="221" applyNumberFormat="1" applyFont="1" applyFill="1" applyBorder="1" applyAlignment="1">
      <alignment horizontal="center" vertical="center"/>
    </xf>
    <xf numFmtId="4" fontId="5" fillId="55" borderId="0" xfId="7" applyNumberFormat="1" applyFont="1" applyFill="1"/>
    <xf numFmtId="0" fontId="5" fillId="55" borderId="0" xfId="7" applyFont="1" applyFill="1" applyAlignment="1">
      <alignment vertical="center"/>
    </xf>
    <xf numFmtId="0" fontId="5" fillId="55" borderId="0" xfId="7" applyFont="1" applyFill="1" applyAlignment="1">
      <alignment horizontal="center" vertical="center"/>
    </xf>
    <xf numFmtId="0" fontId="5" fillId="5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55" borderId="0" xfId="1" applyNumberFormat="1" applyFont="1" applyFill="1"/>
    <xf numFmtId="49" fontId="5" fillId="61" borderId="1" xfId="5" quotePrefix="1" applyNumberFormat="1" applyFont="1" applyFill="1" applyBorder="1" applyAlignment="1">
      <alignment horizontal="left" vertical="center" wrapText="1"/>
    </xf>
    <xf numFmtId="4" fontId="5" fillId="61" borderId="1" xfId="5" applyNumberFormat="1" applyFont="1" applyFill="1" applyBorder="1" applyAlignment="1">
      <alignment horizontal="center" vertical="center" wrapText="1"/>
    </xf>
    <xf numFmtId="0" fontId="5" fillId="55" borderId="0" xfId="1" applyFont="1" applyFill="1" applyAlignment="1">
      <alignment horizontal="center" vertical="center"/>
    </xf>
    <xf numFmtId="4" fontId="5" fillId="55" borderId="0" xfId="1" applyNumberFormat="1" applyFont="1" applyFill="1" applyAlignment="1">
      <alignment horizontal="center" vertical="center"/>
    </xf>
    <xf numFmtId="2" fontId="5" fillId="55" borderId="0" xfId="7" applyNumberFormat="1" applyFont="1" applyFill="1" applyAlignment="1">
      <alignment horizontal="center" vertical="center"/>
    </xf>
    <xf numFmtId="2" fontId="5" fillId="55" borderId="0" xfId="1" applyNumberFormat="1" applyFont="1" applyFill="1" applyAlignment="1">
      <alignment horizontal="center" vertical="center"/>
    </xf>
    <xf numFmtId="49" fontId="5" fillId="61" borderId="1" xfId="5" applyNumberFormat="1" applyFont="1" applyFill="1" applyBorder="1" applyAlignment="1">
      <alignment horizontal="left" vertical="center" wrapText="1"/>
    </xf>
    <xf numFmtId="0" fontId="5" fillId="61" borderId="1" xfId="6" applyFont="1" applyFill="1" applyBorder="1" applyAlignment="1">
      <alignment horizontal="center" vertical="center" wrapText="1"/>
    </xf>
    <xf numFmtId="49" fontId="5" fillId="61" borderId="1" xfId="6" applyNumberFormat="1" applyFont="1" applyFill="1" applyBorder="1" applyAlignment="1" applyProtection="1">
      <alignment horizontal="center" vertical="center" wrapText="1"/>
      <protection hidden="1"/>
    </xf>
    <xf numFmtId="49" fontId="5" fillId="61" borderId="1" xfId="6" applyNumberFormat="1" applyFont="1" applyFill="1" applyBorder="1" applyAlignment="1" applyProtection="1">
      <alignment horizontal="left" vertical="center" wrapText="1"/>
      <protection hidden="1"/>
    </xf>
    <xf numFmtId="4" fontId="7" fillId="61" borderId="1" xfId="0" applyNumberFormat="1" applyFont="1" applyFill="1" applyBorder="1" applyAlignment="1">
      <alignment horizontal="center" vertical="center"/>
    </xf>
    <xf numFmtId="0" fontId="67" fillId="0" borderId="0" xfId="0" applyFont="1" applyFill="1"/>
    <xf numFmtId="0" fontId="5" fillId="0" borderId="1" xfId="3" applyFont="1" applyFill="1" applyBorder="1" applyAlignment="1">
      <alignment horizontal="center" vertical="center" wrapText="1"/>
    </xf>
    <xf numFmtId="49" fontId="5" fillId="0" borderId="1" xfId="221" applyNumberFormat="1" applyFont="1" applyFill="1" applyBorder="1" applyAlignment="1">
      <alignment horizontal="left" vertical="center" wrapText="1"/>
    </xf>
    <xf numFmtId="0" fontId="5" fillId="0" borderId="1" xfId="221" applyFont="1" applyFill="1" applyBorder="1" applyAlignment="1">
      <alignment horizontal="center" vertical="center"/>
    </xf>
    <xf numFmtId="1" fontId="5" fillId="0" borderId="1" xfId="221" applyNumberFormat="1" applyFont="1" applyFill="1" applyBorder="1" applyAlignment="1">
      <alignment horizontal="center" vertical="center"/>
    </xf>
    <xf numFmtId="4" fontId="60" fillId="0" borderId="1" xfId="5" applyNumberFormat="1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left" vertical="center" wrapText="1"/>
    </xf>
    <xf numFmtId="4" fontId="5" fillId="55" borderId="0" xfId="0" applyNumberFormat="1" applyFont="1" applyFill="1"/>
    <xf numFmtId="0" fontId="7" fillId="0" borderId="1" xfId="1" applyFont="1" applyBorder="1" applyAlignment="1">
      <alignment horizontal="center" vertical="center" wrapText="1"/>
    </xf>
    <xf numFmtId="0" fontId="5" fillId="55" borderId="0" xfId="0" applyFont="1" applyFill="1" applyAlignment="1">
      <alignment vertical="center"/>
    </xf>
    <xf numFmtId="0" fontId="5" fillId="55" borderId="0" xfId="1" applyFont="1" applyFill="1" applyAlignment="1">
      <alignment vertical="center"/>
    </xf>
    <xf numFmtId="0" fontId="4" fillId="0" borderId="1" xfId="1204" applyFont="1" applyBorder="1" applyAlignment="1">
      <alignment horizontal="center" vertical="center" wrapText="1"/>
    </xf>
    <xf numFmtId="0" fontId="68" fillId="0" borderId="1" xfId="0" applyFont="1" applyBorder="1" applyAlignment="1">
      <alignment vertical="center"/>
    </xf>
    <xf numFmtId="0" fontId="7" fillId="0" borderId="1" xfId="221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/>
    </xf>
    <xf numFmtId="0" fontId="7" fillId="0" borderId="1" xfId="1149" applyFont="1" applyBorder="1" applyAlignment="1">
      <alignment horizontal="center" vertical="center" wrapText="1"/>
    </xf>
    <xf numFmtId="0" fontId="60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0" fontId="5" fillId="55" borderId="29" xfId="7" applyFont="1" applyFill="1" applyBorder="1" applyAlignment="1">
      <alignment horizontal="center" wrapText="1"/>
    </xf>
    <xf numFmtId="0" fontId="5" fillId="55" borderId="0" xfId="7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59" fillId="0" borderId="1" xfId="1" applyFont="1" applyBorder="1" applyAlignment="1">
      <alignment horizontal="center" vertical="center" wrapText="1"/>
    </xf>
    <xf numFmtId="49" fontId="59" fillId="0" borderId="1" xfId="1" applyNumberFormat="1" applyFont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</cellXfs>
  <cellStyles count="1890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3" xfId="1354"/>
    <cellStyle name="Calculation 3 2" xfId="1688"/>
    <cellStyle name="Calculation 4" xfId="1509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3" xfId="1537"/>
    <cellStyle name="Dane wejściowe 2 11" xfId="941"/>
    <cellStyle name="Dane wejściowe 2 11 2" xfId="1378"/>
    <cellStyle name="Dane wejściowe 2 11 2 2" xfId="1712"/>
    <cellStyle name="Dane wejściowe 2 11 3" xfId="1538"/>
    <cellStyle name="Dane wejściowe 2 12" xfId="942"/>
    <cellStyle name="Dane wejściowe 2 12 2" xfId="1379"/>
    <cellStyle name="Dane wejściowe 2 12 2 2" xfId="1713"/>
    <cellStyle name="Dane wejściowe 2 12 3" xfId="1539"/>
    <cellStyle name="Dane wejściowe 2 13" xfId="943"/>
    <cellStyle name="Dane wejściowe 2 13 2" xfId="1380"/>
    <cellStyle name="Dane wejściowe 2 13 2 2" xfId="1714"/>
    <cellStyle name="Dane wejściowe 2 13 3" xfId="1540"/>
    <cellStyle name="Dane wejściowe 2 14" xfId="944"/>
    <cellStyle name="Dane wejściowe 2 14 2" xfId="1381"/>
    <cellStyle name="Dane wejściowe 2 14 2 2" xfId="1715"/>
    <cellStyle name="Dane wejściowe 2 14 3" xfId="1541"/>
    <cellStyle name="Dane wejściowe 2 15" xfId="945"/>
    <cellStyle name="Dane wejściowe 2 15 2" xfId="1382"/>
    <cellStyle name="Dane wejściowe 2 15 2 2" xfId="1716"/>
    <cellStyle name="Dane wejściowe 2 15 3" xfId="1542"/>
    <cellStyle name="Dane wejściowe 2 16" xfId="946"/>
    <cellStyle name="Dane wejściowe 2 16 2" xfId="1383"/>
    <cellStyle name="Dane wejściowe 2 16 2 2" xfId="1717"/>
    <cellStyle name="Dane wejściowe 2 16 3" xfId="1543"/>
    <cellStyle name="Dane wejściowe 2 17" xfId="947"/>
    <cellStyle name="Dane wejściowe 2 17 2" xfId="1384"/>
    <cellStyle name="Dane wejściowe 2 17 2 2" xfId="1718"/>
    <cellStyle name="Dane wejściowe 2 17 3" xfId="1544"/>
    <cellStyle name="Dane wejściowe 2 18" xfId="948"/>
    <cellStyle name="Dane wejściowe 2 18 2" xfId="1385"/>
    <cellStyle name="Dane wejściowe 2 18 2 2" xfId="1719"/>
    <cellStyle name="Dane wejściowe 2 18 3" xfId="1545"/>
    <cellStyle name="Dane wejściowe 2 19" xfId="949"/>
    <cellStyle name="Dane wejściowe 2 19 2" xfId="1386"/>
    <cellStyle name="Dane wejściowe 2 19 2 2" xfId="1720"/>
    <cellStyle name="Dane wejściowe 2 19 3" xfId="1546"/>
    <cellStyle name="Dane wejściowe 2 2" xfId="950"/>
    <cellStyle name="Dane wejściowe 2 2 2" xfId="1387"/>
    <cellStyle name="Dane wejściowe 2 2 2 2" xfId="1721"/>
    <cellStyle name="Dane wejściowe 2 2 3" xfId="1547"/>
    <cellStyle name="Dane wejściowe 2 20" xfId="951"/>
    <cellStyle name="Dane wejściowe 2 20 2" xfId="1388"/>
    <cellStyle name="Dane wejściowe 2 20 2 2" xfId="1722"/>
    <cellStyle name="Dane wejściowe 2 20 3" xfId="1548"/>
    <cellStyle name="Dane wejściowe 2 21" xfId="952"/>
    <cellStyle name="Dane wejściowe 2 21 2" xfId="1389"/>
    <cellStyle name="Dane wejściowe 2 21 2 2" xfId="1723"/>
    <cellStyle name="Dane wejściowe 2 21 3" xfId="1549"/>
    <cellStyle name="Dane wejściowe 2 22" xfId="953"/>
    <cellStyle name="Dane wejściowe 2 22 2" xfId="1390"/>
    <cellStyle name="Dane wejściowe 2 22 2 2" xfId="1724"/>
    <cellStyle name="Dane wejściowe 2 22 3" xfId="1550"/>
    <cellStyle name="Dane wejściowe 2 23" xfId="954"/>
    <cellStyle name="Dane wejściowe 2 23 2" xfId="1391"/>
    <cellStyle name="Dane wejściowe 2 23 2 2" xfId="1725"/>
    <cellStyle name="Dane wejściowe 2 23 3" xfId="1551"/>
    <cellStyle name="Dane wejściowe 2 24" xfId="955"/>
    <cellStyle name="Dane wejściowe 2 24 2" xfId="1392"/>
    <cellStyle name="Dane wejściowe 2 24 2 2" xfId="1726"/>
    <cellStyle name="Dane wejściowe 2 24 3" xfId="1552"/>
    <cellStyle name="Dane wejściowe 2 25" xfId="956"/>
    <cellStyle name="Dane wejściowe 2 25 2" xfId="1393"/>
    <cellStyle name="Dane wejściowe 2 25 2 2" xfId="1727"/>
    <cellStyle name="Dane wejściowe 2 25 3" xfId="1553"/>
    <cellStyle name="Dane wejściowe 2 26" xfId="957"/>
    <cellStyle name="Dane wejściowe 2 26 2" xfId="1394"/>
    <cellStyle name="Dane wejściowe 2 26 2 2" xfId="1728"/>
    <cellStyle name="Dane wejściowe 2 26 3" xfId="1554"/>
    <cellStyle name="Dane wejściowe 2 27" xfId="1347"/>
    <cellStyle name="Dane wejściowe 2 27 2" xfId="1681"/>
    <cellStyle name="Dane wejściowe 2 28" xfId="1500"/>
    <cellStyle name="Dane wejściowe 2 3" xfId="958"/>
    <cellStyle name="Dane wejściowe 2 3 2" xfId="1395"/>
    <cellStyle name="Dane wejściowe 2 3 2 2" xfId="1729"/>
    <cellStyle name="Dane wejściowe 2 3 3" xfId="1555"/>
    <cellStyle name="Dane wejściowe 2 4" xfId="959"/>
    <cellStyle name="Dane wejściowe 2 4 2" xfId="1396"/>
    <cellStyle name="Dane wejściowe 2 4 2 2" xfId="1730"/>
    <cellStyle name="Dane wejściowe 2 4 3" xfId="1556"/>
    <cellStyle name="Dane wejściowe 2 5" xfId="960"/>
    <cellStyle name="Dane wejściowe 2 5 2" xfId="1397"/>
    <cellStyle name="Dane wejściowe 2 5 2 2" xfId="1731"/>
    <cellStyle name="Dane wejściowe 2 5 3" xfId="1557"/>
    <cellStyle name="Dane wejściowe 2 6" xfId="961"/>
    <cellStyle name="Dane wejściowe 2 6 2" xfId="1398"/>
    <cellStyle name="Dane wejściowe 2 6 2 2" xfId="1732"/>
    <cellStyle name="Dane wejściowe 2 6 3" xfId="1558"/>
    <cellStyle name="Dane wejściowe 2 7" xfId="962"/>
    <cellStyle name="Dane wejściowe 2 7 2" xfId="1399"/>
    <cellStyle name="Dane wejściowe 2 7 2 2" xfId="1733"/>
    <cellStyle name="Dane wejściowe 2 7 3" xfId="1559"/>
    <cellStyle name="Dane wejściowe 2 8" xfId="963"/>
    <cellStyle name="Dane wejściowe 2 8 2" xfId="1400"/>
    <cellStyle name="Dane wejściowe 2 8 2 2" xfId="1734"/>
    <cellStyle name="Dane wejściowe 2 8 3" xfId="1560"/>
    <cellStyle name="Dane wejściowe 2 9" xfId="964"/>
    <cellStyle name="Dane wejściowe 2 9 2" xfId="1401"/>
    <cellStyle name="Dane wejściowe 2 9 2 2" xfId="1735"/>
    <cellStyle name="Dane wejściowe 2 9 3" xfId="1561"/>
    <cellStyle name="Dane wejściowe 3" xfId="965"/>
    <cellStyle name="Dane wejściowe 3 2" xfId="1402"/>
    <cellStyle name="Dane wejściowe 3 2 2" xfId="1736"/>
    <cellStyle name="Dane wejściowe 3 3" xfId="1562"/>
    <cellStyle name="Dane wyjściowe 2" xfId="185"/>
    <cellStyle name="Dane wyjściowe 2 10" xfId="966"/>
    <cellStyle name="Dane wyjściowe 2 10 2" xfId="1403"/>
    <cellStyle name="Dane wyjściowe 2 10 2 2" xfId="1737"/>
    <cellStyle name="Dane wyjściowe 2 10 3" xfId="1563"/>
    <cellStyle name="Dane wyjściowe 2 11" xfId="967"/>
    <cellStyle name="Dane wyjściowe 2 11 2" xfId="1404"/>
    <cellStyle name="Dane wyjściowe 2 11 2 2" xfId="1738"/>
    <cellStyle name="Dane wyjściowe 2 11 3" xfId="1564"/>
    <cellStyle name="Dane wyjściowe 2 12" xfId="968"/>
    <cellStyle name="Dane wyjściowe 2 12 2" xfId="1405"/>
    <cellStyle name="Dane wyjściowe 2 12 2 2" xfId="1739"/>
    <cellStyle name="Dane wyjściowe 2 12 3" xfId="1565"/>
    <cellStyle name="Dane wyjściowe 2 13" xfId="969"/>
    <cellStyle name="Dane wyjściowe 2 13 2" xfId="1406"/>
    <cellStyle name="Dane wyjściowe 2 13 2 2" xfId="1740"/>
    <cellStyle name="Dane wyjściowe 2 13 3" xfId="1566"/>
    <cellStyle name="Dane wyjściowe 2 14" xfId="970"/>
    <cellStyle name="Dane wyjściowe 2 14 2" xfId="1407"/>
    <cellStyle name="Dane wyjściowe 2 14 2 2" xfId="1741"/>
    <cellStyle name="Dane wyjściowe 2 14 3" xfId="1567"/>
    <cellStyle name="Dane wyjściowe 2 15" xfId="971"/>
    <cellStyle name="Dane wyjściowe 2 15 2" xfId="1408"/>
    <cellStyle name="Dane wyjściowe 2 15 2 2" xfId="1742"/>
    <cellStyle name="Dane wyjściowe 2 15 3" xfId="1568"/>
    <cellStyle name="Dane wyjściowe 2 16" xfId="972"/>
    <cellStyle name="Dane wyjściowe 2 16 2" xfId="1409"/>
    <cellStyle name="Dane wyjściowe 2 16 2 2" xfId="1743"/>
    <cellStyle name="Dane wyjściowe 2 16 3" xfId="1569"/>
    <cellStyle name="Dane wyjściowe 2 17" xfId="973"/>
    <cellStyle name="Dane wyjściowe 2 17 2" xfId="1410"/>
    <cellStyle name="Dane wyjściowe 2 17 2 2" xfId="1744"/>
    <cellStyle name="Dane wyjściowe 2 17 3" xfId="1570"/>
    <cellStyle name="Dane wyjściowe 2 18" xfId="974"/>
    <cellStyle name="Dane wyjściowe 2 18 2" xfId="1411"/>
    <cellStyle name="Dane wyjściowe 2 18 2 2" xfId="1745"/>
    <cellStyle name="Dane wyjściowe 2 18 3" xfId="1571"/>
    <cellStyle name="Dane wyjściowe 2 19" xfId="975"/>
    <cellStyle name="Dane wyjściowe 2 19 2" xfId="1412"/>
    <cellStyle name="Dane wyjściowe 2 19 2 2" xfId="1746"/>
    <cellStyle name="Dane wyjściowe 2 19 3" xfId="1572"/>
    <cellStyle name="Dane wyjściowe 2 2" xfId="976"/>
    <cellStyle name="Dane wyjściowe 2 2 2" xfId="1413"/>
    <cellStyle name="Dane wyjściowe 2 2 2 2" xfId="1747"/>
    <cellStyle name="Dane wyjściowe 2 2 3" xfId="1573"/>
    <cellStyle name="Dane wyjściowe 2 20" xfId="977"/>
    <cellStyle name="Dane wyjściowe 2 20 2" xfId="1414"/>
    <cellStyle name="Dane wyjściowe 2 20 2 2" xfId="1748"/>
    <cellStyle name="Dane wyjściowe 2 20 3" xfId="1574"/>
    <cellStyle name="Dane wyjściowe 2 21" xfId="978"/>
    <cellStyle name="Dane wyjściowe 2 21 2" xfId="1415"/>
    <cellStyle name="Dane wyjściowe 2 21 2 2" xfId="1749"/>
    <cellStyle name="Dane wyjściowe 2 21 3" xfId="1575"/>
    <cellStyle name="Dane wyjściowe 2 22" xfId="979"/>
    <cellStyle name="Dane wyjściowe 2 22 2" xfId="1416"/>
    <cellStyle name="Dane wyjściowe 2 22 2 2" xfId="1750"/>
    <cellStyle name="Dane wyjściowe 2 22 3" xfId="1576"/>
    <cellStyle name="Dane wyjściowe 2 23" xfId="980"/>
    <cellStyle name="Dane wyjściowe 2 23 2" xfId="1417"/>
    <cellStyle name="Dane wyjściowe 2 23 2 2" xfId="1751"/>
    <cellStyle name="Dane wyjściowe 2 23 3" xfId="1577"/>
    <cellStyle name="Dane wyjściowe 2 24" xfId="981"/>
    <cellStyle name="Dane wyjściowe 2 24 2" xfId="1418"/>
    <cellStyle name="Dane wyjściowe 2 24 2 2" xfId="1752"/>
    <cellStyle name="Dane wyjściowe 2 24 3" xfId="1578"/>
    <cellStyle name="Dane wyjściowe 2 25" xfId="982"/>
    <cellStyle name="Dane wyjściowe 2 25 2" xfId="1419"/>
    <cellStyle name="Dane wyjściowe 2 25 2 2" xfId="1753"/>
    <cellStyle name="Dane wyjściowe 2 25 3" xfId="1579"/>
    <cellStyle name="Dane wyjściowe 2 26" xfId="983"/>
    <cellStyle name="Dane wyjściowe 2 26 2" xfId="1420"/>
    <cellStyle name="Dane wyjściowe 2 26 2 2" xfId="1754"/>
    <cellStyle name="Dane wyjściowe 2 26 3" xfId="1580"/>
    <cellStyle name="Dane wyjściowe 2 27" xfId="1348"/>
    <cellStyle name="Dane wyjściowe 2 27 2" xfId="1682"/>
    <cellStyle name="Dane wyjściowe 2 28" xfId="1501"/>
    <cellStyle name="Dane wyjściowe 2 3" xfId="984"/>
    <cellStyle name="Dane wyjściowe 2 3 2" xfId="1421"/>
    <cellStyle name="Dane wyjściowe 2 3 2 2" xfId="1755"/>
    <cellStyle name="Dane wyjściowe 2 3 3" xfId="1581"/>
    <cellStyle name="Dane wyjściowe 2 4" xfId="985"/>
    <cellStyle name="Dane wyjściowe 2 4 2" xfId="1422"/>
    <cellStyle name="Dane wyjściowe 2 4 2 2" xfId="1756"/>
    <cellStyle name="Dane wyjściowe 2 4 3" xfId="1582"/>
    <cellStyle name="Dane wyjściowe 2 5" xfId="986"/>
    <cellStyle name="Dane wyjściowe 2 5 2" xfId="1423"/>
    <cellStyle name="Dane wyjściowe 2 5 2 2" xfId="1757"/>
    <cellStyle name="Dane wyjściowe 2 5 3" xfId="1583"/>
    <cellStyle name="Dane wyjściowe 2 6" xfId="987"/>
    <cellStyle name="Dane wyjściowe 2 6 2" xfId="1424"/>
    <cellStyle name="Dane wyjściowe 2 6 2 2" xfId="1758"/>
    <cellStyle name="Dane wyjściowe 2 6 3" xfId="1584"/>
    <cellStyle name="Dane wyjściowe 2 7" xfId="988"/>
    <cellStyle name="Dane wyjściowe 2 7 2" xfId="1425"/>
    <cellStyle name="Dane wyjściowe 2 7 2 2" xfId="1759"/>
    <cellStyle name="Dane wyjściowe 2 7 3" xfId="1585"/>
    <cellStyle name="Dane wyjściowe 2 8" xfId="989"/>
    <cellStyle name="Dane wyjściowe 2 8 2" xfId="1426"/>
    <cellStyle name="Dane wyjściowe 2 8 2 2" xfId="1760"/>
    <cellStyle name="Dane wyjściowe 2 8 3" xfId="1586"/>
    <cellStyle name="Dane wyjściowe 2 9" xfId="990"/>
    <cellStyle name="Dane wyjściowe 2 9 2" xfId="1427"/>
    <cellStyle name="Dane wyjściowe 2 9 2 2" xfId="1761"/>
    <cellStyle name="Dane wyjściowe 2 9 3" xfId="1587"/>
    <cellStyle name="Dane wyjściowe 3" xfId="991"/>
    <cellStyle name="Dane wyjściowe 3 2" xfId="1428"/>
    <cellStyle name="Dane wyjściowe 3 2 2" xfId="1762"/>
    <cellStyle name="Dane wyjściowe 3 3" xfId="1588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2" xfId="153"/>
    <cellStyle name="Dziesiętny 2 2 2" xfId="314"/>
    <cellStyle name="Dziesiętny 2 2 2 2" xfId="1679"/>
    <cellStyle name="Dziesiętny 2 2 2 2 2" xfId="1879"/>
    <cellStyle name="Dziesiętny 2 2 2 3" xfId="1854"/>
    <cellStyle name="Dziesiętny 2 2 3" xfId="1364"/>
    <cellStyle name="Dziesiętny 2 2 3 2" xfId="1698"/>
    <cellStyle name="Dziesiętny 2 2 3 2 2" xfId="1883"/>
    <cellStyle name="Dziesiętny 2 2 3 3" xfId="1858"/>
    <cellStyle name="Dziesiętny 2 2 4" xfId="1520"/>
    <cellStyle name="Dziesiętny 2 2 4 2" xfId="1836"/>
    <cellStyle name="Dziesiętny 2 2 4 2 2" xfId="1887"/>
    <cellStyle name="Dziesiętny 2 2 4 3" xfId="1862"/>
    <cellStyle name="Dziesiętny 2 2 5" xfId="1666"/>
    <cellStyle name="Dziesiętny 2 2 5 2" xfId="1869"/>
    <cellStyle name="Dziesiętny 2 2 6" xfId="1843"/>
    <cellStyle name="Dziesiętny 2 3" xfId="157"/>
    <cellStyle name="Dziesiętny 2 3 2" xfId="313"/>
    <cellStyle name="Dziesiętny 2 3 2 2" xfId="1678"/>
    <cellStyle name="Dziesiętny 2 3 2 2 2" xfId="1878"/>
    <cellStyle name="Dziesiętny 2 3 2 3" xfId="1853"/>
    <cellStyle name="Dziesiętny 2 3 3" xfId="1363"/>
    <cellStyle name="Dziesiętny 2 3 3 2" xfId="1697"/>
    <cellStyle name="Dziesiętny 2 3 3 2 2" xfId="1882"/>
    <cellStyle name="Dziesiętny 2 3 3 3" xfId="1857"/>
    <cellStyle name="Dziesiętny 2 3 4" xfId="1519"/>
    <cellStyle name="Dziesiętny 2 3 4 2" xfId="1835"/>
    <cellStyle name="Dziesiętny 2 3 4 2 2" xfId="1886"/>
    <cellStyle name="Dziesiętny 2 3 4 3" xfId="1861"/>
    <cellStyle name="Dziesiętny 2 3 5" xfId="1670"/>
    <cellStyle name="Dziesiętny 2 3 5 2" xfId="1873"/>
    <cellStyle name="Dziesiętny 2 3 6" xfId="1847"/>
    <cellStyle name="Dziesiętny 2 4" xfId="203"/>
    <cellStyle name="Dziesiętny 2 4 2" xfId="1674"/>
    <cellStyle name="Dziesiętny 2 4 2 2" xfId="1876"/>
    <cellStyle name="Dziesiętny 2 4 3" xfId="1850"/>
    <cellStyle name="Dziesiętny 2 5" xfId="1355"/>
    <cellStyle name="Dziesiętny 2 5 2" xfId="1689"/>
    <cellStyle name="Dziesiętny 2 5 2 2" xfId="1880"/>
    <cellStyle name="Dziesiętny 2 5 3" xfId="1855"/>
    <cellStyle name="Dziesiętny 2 6" xfId="1510"/>
    <cellStyle name="Dziesiętny 2 6 2" xfId="1833"/>
    <cellStyle name="Dziesiętny 2 6 2 2" xfId="1884"/>
    <cellStyle name="Dziesiętny 2 6 3" xfId="1859"/>
    <cellStyle name="Dziesiętny 2 7" xfId="1659"/>
    <cellStyle name="Dziesiętny 2 7 2" xfId="1837"/>
    <cellStyle name="Dziesiętny 2 7 2 2" xfId="1888"/>
    <cellStyle name="Dziesiętny 2 7 3" xfId="1863"/>
    <cellStyle name="Dziesiętny 2 8" xfId="1661"/>
    <cellStyle name="Dziesiętny 2 8 2" xfId="1865"/>
    <cellStyle name="Dziesiętny 2 9" xfId="1839"/>
    <cellStyle name="Dziesiętny 3" xfId="127"/>
    <cellStyle name="Dziesiętny 3 2" xfId="152"/>
    <cellStyle name="Dziesiętny 3 2 2" xfId="220"/>
    <cellStyle name="Dziesiętny 3 2 2 2" xfId="1677"/>
    <cellStyle name="Dziesiętny 3 2 2 2 2" xfId="1877"/>
    <cellStyle name="Dziesiętny 3 2 2 3" xfId="1852"/>
    <cellStyle name="Dziesiętny 3 2 3" xfId="1360"/>
    <cellStyle name="Dziesiętny 3 2 3 2" xfId="1694"/>
    <cellStyle name="Dziesiętny 3 2 3 2 2" xfId="1881"/>
    <cellStyle name="Dziesiętny 3 2 3 3" xfId="1856"/>
    <cellStyle name="Dziesiętny 3 2 4" xfId="1516"/>
    <cellStyle name="Dziesiętny 3 2 4 2" xfId="1834"/>
    <cellStyle name="Dziesiętny 3 2 4 2 2" xfId="1885"/>
    <cellStyle name="Dziesiętny 3 2 4 3" xfId="1860"/>
    <cellStyle name="Dziesiętny 3 2 5" xfId="1665"/>
    <cellStyle name="Dziesiętny 3 2 5 2" xfId="1868"/>
    <cellStyle name="Dziesiętny 3 2 6" xfId="1842"/>
    <cellStyle name="Dziesiętny 3 3" xfId="156"/>
    <cellStyle name="Dziesiętny 3 3 2" xfId="1669"/>
    <cellStyle name="Dziesiętny 3 3 2 2" xfId="1872"/>
    <cellStyle name="Dziesiętny 3 3 3" xfId="1846"/>
    <cellStyle name="Dziesiętny 3 4" xfId="1660"/>
    <cellStyle name="Dziesiętny 3 4 2" xfId="1864"/>
    <cellStyle name="Dziesiętny 3 5" xfId="1838"/>
    <cellStyle name="Dziesiętny 4" xfId="149"/>
    <cellStyle name="Dziesiętny 4 2" xfId="155"/>
    <cellStyle name="Dziesiętny 4 2 2" xfId="1668"/>
    <cellStyle name="Dziesiętny 4 2 2 2" xfId="1871"/>
    <cellStyle name="Dziesiętny 4 2 3" xfId="1845"/>
    <cellStyle name="Dziesiętny 4 3" xfId="159"/>
    <cellStyle name="Dziesiętny 4 3 2" xfId="1672"/>
    <cellStyle name="Dziesiętny 4 3 2 2" xfId="1875"/>
    <cellStyle name="Dziesiętny 4 3 3" xfId="1849"/>
    <cellStyle name="Dziesiętny 4 4" xfId="1664"/>
    <cellStyle name="Dziesiętny 4 4 2" xfId="1867"/>
    <cellStyle name="Dziesiętny 4 5" xfId="1841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1" xfId="1376"/>
    <cellStyle name="Input 11 2" xfId="1710"/>
    <cellStyle name="Input 12" xfId="1366"/>
    <cellStyle name="Input 12 2" xfId="1700"/>
    <cellStyle name="Input 13" xfId="1375"/>
    <cellStyle name="Input 13 2" xfId="1709"/>
    <cellStyle name="Input 14" xfId="1368"/>
    <cellStyle name="Input 14 2" xfId="1702"/>
    <cellStyle name="Input 15" xfId="1374"/>
    <cellStyle name="Input 15 2" xfId="1708"/>
    <cellStyle name="Input 16" xfId="1369"/>
    <cellStyle name="Input 16 2" xfId="1703"/>
    <cellStyle name="Input 17" xfId="1373"/>
    <cellStyle name="Input 17 2" xfId="1707"/>
    <cellStyle name="Input 18" xfId="1370"/>
    <cellStyle name="Input 18 2" xfId="1704"/>
    <cellStyle name="Input 19" xfId="1372"/>
    <cellStyle name="Input 19 2" xfId="1706"/>
    <cellStyle name="Input 2" xfId="1356"/>
    <cellStyle name="Input 2 2" xfId="1690"/>
    <cellStyle name="Input 20" xfId="1496"/>
    <cellStyle name="Input 20 2" xfId="1830"/>
    <cellStyle name="Input 21" xfId="1431"/>
    <cellStyle name="Input 21 2" xfId="1765"/>
    <cellStyle name="Input 22" xfId="1367"/>
    <cellStyle name="Input 22 2" xfId="1701"/>
    <cellStyle name="Input 23" xfId="1495"/>
    <cellStyle name="Input 23 2" xfId="1829"/>
    <cellStyle name="Input 24" xfId="1494"/>
    <cellStyle name="Input 24 2" xfId="1828"/>
    <cellStyle name="Input 25" xfId="1371"/>
    <cellStyle name="Input 25 2" xfId="1705"/>
    <cellStyle name="Input 26" xfId="1498"/>
    <cellStyle name="Input 26 2" xfId="1832"/>
    <cellStyle name="Input 27" xfId="1435"/>
    <cellStyle name="Input 27 2" xfId="1769"/>
    <cellStyle name="Input 28" xfId="1430"/>
    <cellStyle name="Input 28 2" xfId="1764"/>
    <cellStyle name="Input 29" xfId="1365"/>
    <cellStyle name="Input 29 2" xfId="1699"/>
    <cellStyle name="Input 3" xfId="1434"/>
    <cellStyle name="Input 3 2" xfId="1768"/>
    <cellStyle name="Input 30" xfId="1362"/>
    <cellStyle name="Input 30 2" xfId="1696"/>
    <cellStyle name="Input 31" xfId="1512"/>
    <cellStyle name="Input 32" xfId="1593"/>
    <cellStyle name="Input 33" xfId="1592"/>
    <cellStyle name="Input 34" xfId="1507"/>
    <cellStyle name="Input 35" xfId="1657"/>
    <cellStyle name="Input 36" xfId="1591"/>
    <cellStyle name="Input 37" xfId="1506"/>
    <cellStyle name="Input 38" xfId="1589"/>
    <cellStyle name="Input 39" xfId="1517"/>
    <cellStyle name="Input 4" xfId="1433"/>
    <cellStyle name="Input 4 2" xfId="1767"/>
    <cellStyle name="Input 40" xfId="1536"/>
    <cellStyle name="Input 41" xfId="1521"/>
    <cellStyle name="Input 42" xfId="1534"/>
    <cellStyle name="Input 43" xfId="1523"/>
    <cellStyle name="Input 44" xfId="1532"/>
    <cellStyle name="Input 45" xfId="1524"/>
    <cellStyle name="Input 46" xfId="1531"/>
    <cellStyle name="Input 47" xfId="1525"/>
    <cellStyle name="Input 48" xfId="1530"/>
    <cellStyle name="Input 49" xfId="1526"/>
    <cellStyle name="Input 5" xfId="1353"/>
    <cellStyle name="Input 5 2" xfId="1687"/>
    <cellStyle name="Input 50" xfId="1529"/>
    <cellStyle name="Input 51" xfId="1527"/>
    <cellStyle name="Input 52" xfId="1518"/>
    <cellStyle name="Input 53" xfId="1594"/>
    <cellStyle name="Input 54" xfId="1508"/>
    <cellStyle name="Input 55" xfId="1590"/>
    <cellStyle name="Input 56" xfId="1505"/>
    <cellStyle name="Input 57" xfId="1511"/>
    <cellStyle name="Input 58" xfId="1528"/>
    <cellStyle name="Input 59" xfId="1535"/>
    <cellStyle name="Input 6" xfId="1497"/>
    <cellStyle name="Input 6 2" xfId="1831"/>
    <cellStyle name="Input 60" xfId="1522"/>
    <cellStyle name="Input 61" xfId="1533"/>
    <cellStyle name="Input 62" xfId="1499"/>
    <cellStyle name="Input 63" xfId="1656"/>
    <cellStyle name="Input 64" xfId="1596"/>
    <cellStyle name="Input 65" xfId="1655"/>
    <cellStyle name="Input 66" xfId="1595"/>
    <cellStyle name="Input 67" xfId="1675"/>
    <cellStyle name="Input 68" xfId="1680"/>
    <cellStyle name="Input 69" xfId="1851"/>
    <cellStyle name="Input 7" xfId="1432"/>
    <cellStyle name="Input 7 2" xfId="1766"/>
    <cellStyle name="Input 8" xfId="1352"/>
    <cellStyle name="Input 8 2" xfId="1686"/>
    <cellStyle name="Input 9" xfId="1429"/>
    <cellStyle name="Input 9 2" xfId="1763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3" xfId="1597"/>
    <cellStyle name="Note 3" xfId="1219"/>
    <cellStyle name="Note 3 2" xfId="1437"/>
    <cellStyle name="Note 3 2 2" xfId="1771"/>
    <cellStyle name="Note 3 3" xfId="1598"/>
    <cellStyle name="Note 4" xfId="209"/>
    <cellStyle name="Note 4 2" xfId="1676"/>
    <cellStyle name="Note 5" xfId="1357"/>
    <cellStyle name="Note 5 2" xfId="1691"/>
    <cellStyle name="Note 6" xfId="1513"/>
    <cellStyle name="Note 7" xfId="1662"/>
    <cellStyle name="Obliczenia 2" xfId="194"/>
    <cellStyle name="Obliczenia 2 10" xfId="1220"/>
    <cellStyle name="Obliczenia 2 10 2" xfId="1438"/>
    <cellStyle name="Obliczenia 2 10 2 2" xfId="1772"/>
    <cellStyle name="Obliczenia 2 10 3" xfId="1599"/>
    <cellStyle name="Obliczenia 2 11" xfId="1221"/>
    <cellStyle name="Obliczenia 2 11 2" xfId="1439"/>
    <cellStyle name="Obliczenia 2 11 2 2" xfId="1773"/>
    <cellStyle name="Obliczenia 2 11 3" xfId="1600"/>
    <cellStyle name="Obliczenia 2 12" xfId="1222"/>
    <cellStyle name="Obliczenia 2 12 2" xfId="1440"/>
    <cellStyle name="Obliczenia 2 12 2 2" xfId="1774"/>
    <cellStyle name="Obliczenia 2 12 3" xfId="1601"/>
    <cellStyle name="Obliczenia 2 13" xfId="1223"/>
    <cellStyle name="Obliczenia 2 13 2" xfId="1441"/>
    <cellStyle name="Obliczenia 2 13 2 2" xfId="1775"/>
    <cellStyle name="Obliczenia 2 13 3" xfId="1602"/>
    <cellStyle name="Obliczenia 2 14" xfId="1224"/>
    <cellStyle name="Obliczenia 2 14 2" xfId="1442"/>
    <cellStyle name="Obliczenia 2 14 2 2" xfId="1776"/>
    <cellStyle name="Obliczenia 2 14 3" xfId="1603"/>
    <cellStyle name="Obliczenia 2 15" xfId="1225"/>
    <cellStyle name="Obliczenia 2 15 2" xfId="1443"/>
    <cellStyle name="Obliczenia 2 15 2 2" xfId="1777"/>
    <cellStyle name="Obliczenia 2 15 3" xfId="1604"/>
    <cellStyle name="Obliczenia 2 16" xfId="1226"/>
    <cellStyle name="Obliczenia 2 16 2" xfId="1444"/>
    <cellStyle name="Obliczenia 2 16 2 2" xfId="1778"/>
    <cellStyle name="Obliczenia 2 16 3" xfId="1605"/>
    <cellStyle name="Obliczenia 2 17" xfId="1227"/>
    <cellStyle name="Obliczenia 2 17 2" xfId="1445"/>
    <cellStyle name="Obliczenia 2 17 2 2" xfId="1779"/>
    <cellStyle name="Obliczenia 2 17 3" xfId="1606"/>
    <cellStyle name="Obliczenia 2 18" xfId="1228"/>
    <cellStyle name="Obliczenia 2 18 2" xfId="1446"/>
    <cellStyle name="Obliczenia 2 18 2 2" xfId="1780"/>
    <cellStyle name="Obliczenia 2 18 3" xfId="1607"/>
    <cellStyle name="Obliczenia 2 19" xfId="1229"/>
    <cellStyle name="Obliczenia 2 19 2" xfId="1447"/>
    <cellStyle name="Obliczenia 2 19 2 2" xfId="1781"/>
    <cellStyle name="Obliczenia 2 19 3" xfId="1608"/>
    <cellStyle name="Obliczenia 2 2" xfId="1230"/>
    <cellStyle name="Obliczenia 2 2 2" xfId="1448"/>
    <cellStyle name="Obliczenia 2 2 2 2" xfId="1782"/>
    <cellStyle name="Obliczenia 2 2 3" xfId="1609"/>
    <cellStyle name="Obliczenia 2 20" xfId="1231"/>
    <cellStyle name="Obliczenia 2 20 2" xfId="1449"/>
    <cellStyle name="Obliczenia 2 20 2 2" xfId="1783"/>
    <cellStyle name="Obliczenia 2 20 3" xfId="1610"/>
    <cellStyle name="Obliczenia 2 21" xfId="1232"/>
    <cellStyle name="Obliczenia 2 21 2" xfId="1450"/>
    <cellStyle name="Obliczenia 2 21 2 2" xfId="1784"/>
    <cellStyle name="Obliczenia 2 21 3" xfId="1611"/>
    <cellStyle name="Obliczenia 2 22" xfId="1233"/>
    <cellStyle name="Obliczenia 2 22 2" xfId="1451"/>
    <cellStyle name="Obliczenia 2 22 2 2" xfId="1785"/>
    <cellStyle name="Obliczenia 2 22 3" xfId="1612"/>
    <cellStyle name="Obliczenia 2 23" xfId="1234"/>
    <cellStyle name="Obliczenia 2 23 2" xfId="1452"/>
    <cellStyle name="Obliczenia 2 23 2 2" xfId="1786"/>
    <cellStyle name="Obliczenia 2 23 3" xfId="1613"/>
    <cellStyle name="Obliczenia 2 24" xfId="1235"/>
    <cellStyle name="Obliczenia 2 24 2" xfId="1453"/>
    <cellStyle name="Obliczenia 2 24 2 2" xfId="1787"/>
    <cellStyle name="Obliczenia 2 24 3" xfId="1614"/>
    <cellStyle name="Obliczenia 2 25" xfId="1236"/>
    <cellStyle name="Obliczenia 2 25 2" xfId="1454"/>
    <cellStyle name="Obliczenia 2 25 2 2" xfId="1788"/>
    <cellStyle name="Obliczenia 2 25 3" xfId="1615"/>
    <cellStyle name="Obliczenia 2 26" xfId="1237"/>
    <cellStyle name="Obliczenia 2 26 2" xfId="1455"/>
    <cellStyle name="Obliczenia 2 26 2 2" xfId="1789"/>
    <cellStyle name="Obliczenia 2 26 3" xfId="1616"/>
    <cellStyle name="Obliczenia 2 27" xfId="1349"/>
    <cellStyle name="Obliczenia 2 27 2" xfId="1683"/>
    <cellStyle name="Obliczenia 2 28" xfId="1502"/>
    <cellStyle name="Obliczenia 2 3" xfId="1238"/>
    <cellStyle name="Obliczenia 2 3 2" xfId="1456"/>
    <cellStyle name="Obliczenia 2 3 2 2" xfId="1790"/>
    <cellStyle name="Obliczenia 2 3 3" xfId="1617"/>
    <cellStyle name="Obliczenia 2 4" xfId="1239"/>
    <cellStyle name="Obliczenia 2 4 2" xfId="1457"/>
    <cellStyle name="Obliczenia 2 4 2 2" xfId="1791"/>
    <cellStyle name="Obliczenia 2 4 3" xfId="1618"/>
    <cellStyle name="Obliczenia 2 5" xfId="1240"/>
    <cellStyle name="Obliczenia 2 5 2" xfId="1458"/>
    <cellStyle name="Obliczenia 2 5 2 2" xfId="1792"/>
    <cellStyle name="Obliczenia 2 5 3" xfId="1619"/>
    <cellStyle name="Obliczenia 2 6" xfId="1241"/>
    <cellStyle name="Obliczenia 2 6 2" xfId="1459"/>
    <cellStyle name="Obliczenia 2 6 2 2" xfId="1793"/>
    <cellStyle name="Obliczenia 2 6 3" xfId="1620"/>
    <cellStyle name="Obliczenia 2 7" xfId="1242"/>
    <cellStyle name="Obliczenia 2 7 2" xfId="1460"/>
    <cellStyle name="Obliczenia 2 7 2 2" xfId="1794"/>
    <cellStyle name="Obliczenia 2 7 3" xfId="1621"/>
    <cellStyle name="Obliczenia 2 8" xfId="1243"/>
    <cellStyle name="Obliczenia 2 8 2" xfId="1461"/>
    <cellStyle name="Obliczenia 2 8 2 2" xfId="1795"/>
    <cellStyle name="Obliczenia 2 8 3" xfId="1622"/>
    <cellStyle name="Obliczenia 2 9" xfId="1244"/>
    <cellStyle name="Obliczenia 2 9 2" xfId="1462"/>
    <cellStyle name="Obliczenia 2 9 2 2" xfId="1796"/>
    <cellStyle name="Obliczenia 2 9 3" xfId="1623"/>
    <cellStyle name="Obliczenia 3" xfId="1245"/>
    <cellStyle name="Obliczenia 3 2" xfId="1463"/>
    <cellStyle name="Obliczenia 3 2 2" xfId="1797"/>
    <cellStyle name="Obliczenia 3 3" xfId="1624"/>
    <cellStyle name="Opis" xfId="144"/>
    <cellStyle name="Output" xfId="210"/>
    <cellStyle name="Output 2" xfId="1358"/>
    <cellStyle name="Output 2 2" xfId="1692"/>
    <cellStyle name="Output 3" xfId="1514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3" xfId="1625"/>
    <cellStyle name="Suma 2 3" xfId="1283"/>
    <cellStyle name="Suma 2 3 2" xfId="1465"/>
    <cellStyle name="Suma 2 3 2 2" xfId="1799"/>
    <cellStyle name="Suma 2 3 3" xfId="1626"/>
    <cellStyle name="Suma 2 4" xfId="1350"/>
    <cellStyle name="Suma 2 4 2" xfId="1684"/>
    <cellStyle name="Suma 2 5" xfId="1503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3" xfId="1627"/>
    <cellStyle name="Total 3" xfId="1285"/>
    <cellStyle name="Total 3 2" xfId="1467"/>
    <cellStyle name="Total 3 2 2" xfId="1801"/>
    <cellStyle name="Total 3 3" xfId="1628"/>
    <cellStyle name="Total 4" xfId="1359"/>
    <cellStyle name="Total 4 2" xfId="1693"/>
    <cellStyle name="Total 5" xfId="1515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3" xfId="1629"/>
    <cellStyle name="Uwaga 2 11" xfId="1289"/>
    <cellStyle name="Uwaga 2 11 2" xfId="1469"/>
    <cellStyle name="Uwaga 2 11 2 2" xfId="1803"/>
    <cellStyle name="Uwaga 2 11 3" xfId="1630"/>
    <cellStyle name="Uwaga 2 12" xfId="1290"/>
    <cellStyle name="Uwaga 2 12 2" xfId="1470"/>
    <cellStyle name="Uwaga 2 12 2 2" xfId="1804"/>
    <cellStyle name="Uwaga 2 12 3" xfId="1631"/>
    <cellStyle name="Uwaga 2 13" xfId="1291"/>
    <cellStyle name="Uwaga 2 13 2" xfId="1471"/>
    <cellStyle name="Uwaga 2 13 2 2" xfId="1805"/>
    <cellStyle name="Uwaga 2 13 3" xfId="1632"/>
    <cellStyle name="Uwaga 2 14" xfId="1292"/>
    <cellStyle name="Uwaga 2 14 2" xfId="1472"/>
    <cellStyle name="Uwaga 2 14 2 2" xfId="1806"/>
    <cellStyle name="Uwaga 2 14 3" xfId="1633"/>
    <cellStyle name="Uwaga 2 15" xfId="1293"/>
    <cellStyle name="Uwaga 2 15 2" xfId="1473"/>
    <cellStyle name="Uwaga 2 15 2 2" xfId="1807"/>
    <cellStyle name="Uwaga 2 15 3" xfId="1634"/>
    <cellStyle name="Uwaga 2 16" xfId="1294"/>
    <cellStyle name="Uwaga 2 16 2" xfId="1474"/>
    <cellStyle name="Uwaga 2 16 2 2" xfId="1808"/>
    <cellStyle name="Uwaga 2 16 3" xfId="1635"/>
    <cellStyle name="Uwaga 2 17" xfId="1295"/>
    <cellStyle name="Uwaga 2 17 2" xfId="1475"/>
    <cellStyle name="Uwaga 2 17 2 2" xfId="1809"/>
    <cellStyle name="Uwaga 2 17 3" xfId="1636"/>
    <cellStyle name="Uwaga 2 18" xfId="1296"/>
    <cellStyle name="Uwaga 2 18 2" xfId="1476"/>
    <cellStyle name="Uwaga 2 18 2 2" xfId="1810"/>
    <cellStyle name="Uwaga 2 18 3" xfId="1637"/>
    <cellStyle name="Uwaga 2 19" xfId="1297"/>
    <cellStyle name="Uwaga 2 19 2" xfId="1477"/>
    <cellStyle name="Uwaga 2 19 2 2" xfId="1811"/>
    <cellStyle name="Uwaga 2 19 3" xfId="1638"/>
    <cellStyle name="Uwaga 2 2" xfId="1298"/>
    <cellStyle name="Uwaga 2 2 2" xfId="1478"/>
    <cellStyle name="Uwaga 2 2 2 2" xfId="1812"/>
    <cellStyle name="Uwaga 2 2 3" xfId="1639"/>
    <cellStyle name="Uwaga 2 20" xfId="1299"/>
    <cellStyle name="Uwaga 2 20 2" xfId="1479"/>
    <cellStyle name="Uwaga 2 20 2 2" xfId="1813"/>
    <cellStyle name="Uwaga 2 20 3" xfId="1640"/>
    <cellStyle name="Uwaga 2 21" xfId="1300"/>
    <cellStyle name="Uwaga 2 21 2" xfId="1480"/>
    <cellStyle name="Uwaga 2 21 2 2" xfId="1814"/>
    <cellStyle name="Uwaga 2 21 3" xfId="1641"/>
    <cellStyle name="Uwaga 2 22" xfId="1301"/>
    <cellStyle name="Uwaga 2 22 2" xfId="1481"/>
    <cellStyle name="Uwaga 2 22 2 2" xfId="1815"/>
    <cellStyle name="Uwaga 2 22 3" xfId="1642"/>
    <cellStyle name="Uwaga 2 23" xfId="1302"/>
    <cellStyle name="Uwaga 2 23 2" xfId="1482"/>
    <cellStyle name="Uwaga 2 23 2 2" xfId="1816"/>
    <cellStyle name="Uwaga 2 23 3" xfId="1643"/>
    <cellStyle name="Uwaga 2 24" xfId="1303"/>
    <cellStyle name="Uwaga 2 24 2" xfId="1483"/>
    <cellStyle name="Uwaga 2 24 2 2" xfId="1817"/>
    <cellStyle name="Uwaga 2 24 3" xfId="1644"/>
    <cellStyle name="Uwaga 2 25" xfId="1304"/>
    <cellStyle name="Uwaga 2 25 2" xfId="1484"/>
    <cellStyle name="Uwaga 2 25 2 2" xfId="1818"/>
    <cellStyle name="Uwaga 2 25 3" xfId="1645"/>
    <cellStyle name="Uwaga 2 26" xfId="1305"/>
    <cellStyle name="Uwaga 2 26 2" xfId="1485"/>
    <cellStyle name="Uwaga 2 26 2 2" xfId="1819"/>
    <cellStyle name="Uwaga 2 26 3" xfId="1646"/>
    <cellStyle name="Uwaga 2 27" xfId="1351"/>
    <cellStyle name="Uwaga 2 27 2" xfId="1685"/>
    <cellStyle name="Uwaga 2 28" xfId="1504"/>
    <cellStyle name="Uwaga 2 3" xfId="1306"/>
    <cellStyle name="Uwaga 2 3 2" xfId="1486"/>
    <cellStyle name="Uwaga 2 3 2 2" xfId="1820"/>
    <cellStyle name="Uwaga 2 3 3" xfId="1647"/>
    <cellStyle name="Uwaga 2 4" xfId="1307"/>
    <cellStyle name="Uwaga 2 4 2" xfId="1487"/>
    <cellStyle name="Uwaga 2 4 2 2" xfId="1821"/>
    <cellStyle name="Uwaga 2 4 3" xfId="1648"/>
    <cellStyle name="Uwaga 2 5" xfId="1308"/>
    <cellStyle name="Uwaga 2 5 2" xfId="1488"/>
    <cellStyle name="Uwaga 2 5 2 2" xfId="1822"/>
    <cellStyle name="Uwaga 2 5 3" xfId="1649"/>
    <cellStyle name="Uwaga 2 6" xfId="1309"/>
    <cellStyle name="Uwaga 2 6 2" xfId="1489"/>
    <cellStyle name="Uwaga 2 6 2 2" xfId="1823"/>
    <cellStyle name="Uwaga 2 6 3" xfId="1650"/>
    <cellStyle name="Uwaga 2 7" xfId="1310"/>
    <cellStyle name="Uwaga 2 7 2" xfId="1490"/>
    <cellStyle name="Uwaga 2 7 2 2" xfId="1824"/>
    <cellStyle name="Uwaga 2 7 3" xfId="1651"/>
    <cellStyle name="Uwaga 2 8" xfId="1311"/>
    <cellStyle name="Uwaga 2 8 2" xfId="1491"/>
    <cellStyle name="Uwaga 2 8 2 2" xfId="1825"/>
    <cellStyle name="Uwaga 2 8 3" xfId="1652"/>
    <cellStyle name="Uwaga 2 9" xfId="1312"/>
    <cellStyle name="Uwaga 2 9 2" xfId="1492"/>
    <cellStyle name="Uwaga 2 9 2 2" xfId="1826"/>
    <cellStyle name="Uwaga 2 9 3" xfId="1653"/>
    <cellStyle name="Uwaga 3" xfId="1313"/>
    <cellStyle name="Uwaga 3 2" xfId="1493"/>
    <cellStyle name="Uwaga 3 2 2" xfId="1827"/>
    <cellStyle name="Uwaga 3 3" xfId="1654"/>
    <cellStyle name="Walutowy" xfId="1889" builtinId="4"/>
    <cellStyle name="Walutowy 2" xfId="148"/>
    <cellStyle name="Walutowy 2 2" xfId="154"/>
    <cellStyle name="Walutowy 2 2 2" xfId="1667"/>
    <cellStyle name="Walutowy 2 2 2 2" xfId="1870"/>
    <cellStyle name="Walutowy 2 2 3" xfId="1844"/>
    <cellStyle name="Walutowy 2 3" xfId="158"/>
    <cellStyle name="Walutowy 2 3 2" xfId="1671"/>
    <cellStyle name="Walutowy 2 3 2 2" xfId="1874"/>
    <cellStyle name="Walutowy 2 3 3" xfId="1848"/>
    <cellStyle name="Walutowy 2 4" xfId="1663"/>
    <cellStyle name="Walutowy 2 4 2" xfId="1866"/>
    <cellStyle name="Walutowy 2 5" xfId="1840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view="pageBreakPreview" zoomScale="115" zoomScaleNormal="100" zoomScaleSheetLayoutView="115" workbookViewId="0">
      <selection activeCell="B6" sqref="B6"/>
    </sheetView>
  </sheetViews>
  <sheetFormatPr defaultColWidth="9.140625" defaultRowHeight="15.75"/>
  <cols>
    <col min="1" max="1" width="8.7109375" style="51" bestFit="1" customWidth="1"/>
    <col min="2" max="2" width="68.85546875" style="51" customWidth="1"/>
    <col min="3" max="3" width="18" style="84" bestFit="1" customWidth="1"/>
    <col min="4" max="4" width="15" style="84" bestFit="1" customWidth="1"/>
    <col min="5" max="6" width="18" style="84" bestFit="1" customWidth="1"/>
    <col min="7" max="16384" width="9.140625" style="84"/>
  </cols>
  <sheetData>
    <row r="1" spans="1:3" ht="21" customHeight="1">
      <c r="A1" s="171" t="s">
        <v>635</v>
      </c>
      <c r="B1" s="171"/>
    </row>
    <row r="2" spans="1:3" ht="93.75" customHeight="1">
      <c r="A2" s="171" t="s">
        <v>558</v>
      </c>
      <c r="B2" s="172"/>
    </row>
    <row r="3" spans="1:3">
      <c r="A3" s="52" t="s">
        <v>542</v>
      </c>
      <c r="B3" s="52" t="s">
        <v>543</v>
      </c>
    </row>
    <row r="4" spans="1:3">
      <c r="A4" s="53">
        <v>1</v>
      </c>
      <c r="B4" s="54">
        <v>2</v>
      </c>
    </row>
    <row r="5" spans="1:3">
      <c r="A5" s="46"/>
      <c r="B5" s="45" t="s">
        <v>636</v>
      </c>
    </row>
    <row r="6" spans="1:3" s="85" customFormat="1" ht="15" customHeight="1">
      <c r="A6" s="55" t="s">
        <v>544</v>
      </c>
      <c r="B6" s="56" t="s">
        <v>545</v>
      </c>
    </row>
    <row r="7" spans="1:3" ht="30" customHeight="1">
      <c r="A7" s="47" t="s">
        <v>585</v>
      </c>
      <c r="B7" s="48" t="s">
        <v>136</v>
      </c>
      <c r="C7" s="88"/>
    </row>
    <row r="8" spans="1:3" ht="30" customHeight="1">
      <c r="A8" s="47" t="s">
        <v>586</v>
      </c>
      <c r="B8" s="48" t="s">
        <v>137</v>
      </c>
    </row>
    <row r="9" spans="1:3" ht="30" customHeight="1">
      <c r="A9" s="47" t="s">
        <v>587</v>
      </c>
      <c r="B9" s="49" t="s">
        <v>546</v>
      </c>
    </row>
    <row r="10" spans="1:3" ht="30" customHeight="1">
      <c r="A10" s="47" t="s">
        <v>588</v>
      </c>
      <c r="B10" s="49" t="s">
        <v>547</v>
      </c>
    </row>
    <row r="11" spans="1:3" ht="30" customHeight="1">
      <c r="A11" s="47" t="s">
        <v>589</v>
      </c>
      <c r="B11" s="49" t="s">
        <v>347</v>
      </c>
    </row>
    <row r="12" spans="1:3" s="86" customFormat="1" ht="30" customHeight="1">
      <c r="A12" s="47" t="s">
        <v>590</v>
      </c>
      <c r="B12" s="50" t="s">
        <v>218</v>
      </c>
    </row>
    <row r="13" spans="1:3" ht="30" customHeight="1">
      <c r="A13" s="47" t="s">
        <v>591</v>
      </c>
      <c r="B13" s="50" t="s">
        <v>217</v>
      </c>
    </row>
    <row r="14" spans="1:3" ht="30" customHeight="1">
      <c r="A14" s="47" t="s">
        <v>592</v>
      </c>
      <c r="B14" s="50" t="s">
        <v>215</v>
      </c>
    </row>
    <row r="15" spans="1:3" ht="30" customHeight="1">
      <c r="A15" s="47" t="s">
        <v>593</v>
      </c>
      <c r="B15" s="50" t="s">
        <v>216</v>
      </c>
    </row>
    <row r="16" spans="1:3" ht="30" customHeight="1">
      <c r="A16" s="47" t="s">
        <v>594</v>
      </c>
      <c r="B16" s="50" t="s">
        <v>552</v>
      </c>
    </row>
    <row r="17" spans="1:6" ht="30" customHeight="1">
      <c r="A17" s="47" t="s">
        <v>595</v>
      </c>
      <c r="B17" s="50" t="s">
        <v>214</v>
      </c>
    </row>
    <row r="18" spans="1:6" s="86" customFormat="1" ht="30" customHeight="1">
      <c r="A18" s="47" t="s">
        <v>596</v>
      </c>
      <c r="B18" s="48" t="s">
        <v>219</v>
      </c>
    </row>
    <row r="19" spans="1:6" ht="30" customHeight="1">
      <c r="A19" s="47" t="s">
        <v>597</v>
      </c>
      <c r="B19" s="50" t="s">
        <v>220</v>
      </c>
    </row>
    <row r="20" spans="1:6">
      <c r="F20" s="89"/>
    </row>
    <row r="23" spans="1:6">
      <c r="D23" s="90"/>
      <c r="E23" s="91"/>
    </row>
    <row r="24" spans="1:6">
      <c r="E24" s="87"/>
      <c r="F24" s="89"/>
    </row>
    <row r="25" spans="1:6">
      <c r="E25" s="87"/>
    </row>
    <row r="26" spans="1:6">
      <c r="E26" s="87"/>
    </row>
    <row r="27" spans="1:6">
      <c r="E27" s="92"/>
    </row>
  </sheetData>
  <mergeCells count="2">
    <mergeCell ref="A1:B1"/>
    <mergeCell ref="A2:B2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view="pageBreakPreview" zoomScaleNormal="100" zoomScaleSheetLayoutView="100" workbookViewId="0">
      <selection activeCell="C23" sqref="C23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7" ht="24" customHeight="1">
      <c r="A1" s="173" t="s">
        <v>637</v>
      </c>
      <c r="B1" s="173"/>
      <c r="C1" s="173"/>
      <c r="D1" s="173"/>
      <c r="E1" s="173"/>
    </row>
    <row r="2" spans="1:7" ht="59.25" customHeight="1">
      <c r="A2" s="175" t="s">
        <v>558</v>
      </c>
      <c r="B2" s="176"/>
      <c r="C2" s="176"/>
      <c r="D2" s="176"/>
      <c r="E2" s="176"/>
    </row>
    <row r="3" spans="1:7" ht="27" customHeight="1">
      <c r="A3" s="93" t="s">
        <v>580</v>
      </c>
      <c r="B3" s="174" t="s">
        <v>316</v>
      </c>
      <c r="C3" s="174"/>
      <c r="D3" s="174"/>
      <c r="E3" s="174"/>
    </row>
    <row r="4" spans="1:7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7" ht="15.75" customHeight="1">
      <c r="A5" s="182"/>
      <c r="B5" s="182"/>
      <c r="C5" s="183"/>
      <c r="D5" s="70" t="s">
        <v>4</v>
      </c>
      <c r="E5" s="59" t="s">
        <v>5</v>
      </c>
    </row>
    <row r="6" spans="1:7" ht="30" customHeight="1">
      <c r="A6" s="73"/>
      <c r="B6" s="66"/>
      <c r="C6" s="67" t="s">
        <v>400</v>
      </c>
      <c r="D6" s="66"/>
      <c r="E6" s="68"/>
    </row>
    <row r="7" spans="1:7" ht="25.5" customHeight="1">
      <c r="A7" s="31">
        <f>A6+1</f>
        <v>1</v>
      </c>
      <c r="B7" s="9" t="s">
        <v>401</v>
      </c>
      <c r="C7" s="6" t="s">
        <v>396</v>
      </c>
      <c r="D7" s="9" t="s">
        <v>313</v>
      </c>
      <c r="E7" s="96">
        <v>206</v>
      </c>
    </row>
    <row r="8" spans="1:7" ht="25.5" customHeight="1">
      <c r="A8" s="31">
        <f>A7+1</f>
        <v>2</v>
      </c>
      <c r="B8" s="9" t="s">
        <v>401</v>
      </c>
      <c r="C8" s="6" t="s">
        <v>397</v>
      </c>
      <c r="D8" s="9" t="s">
        <v>313</v>
      </c>
      <c r="E8" s="96">
        <v>162</v>
      </c>
    </row>
    <row r="9" spans="1:7" ht="25.5" customHeight="1">
      <c r="A9" s="31">
        <f>A8+1</f>
        <v>3</v>
      </c>
      <c r="B9" s="9" t="s">
        <v>401</v>
      </c>
      <c r="C9" s="6" t="s">
        <v>402</v>
      </c>
      <c r="D9" s="9" t="s">
        <v>365</v>
      </c>
      <c r="E9" s="96">
        <v>114</v>
      </c>
    </row>
    <row r="10" spans="1:7" ht="25.5" customHeight="1">
      <c r="A10" s="31">
        <f t="shared" ref="A10:A18" si="0">A9+1</f>
        <v>4</v>
      </c>
      <c r="B10" s="9" t="s">
        <v>401</v>
      </c>
      <c r="C10" s="6" t="s">
        <v>403</v>
      </c>
      <c r="D10" s="9" t="s">
        <v>365</v>
      </c>
      <c r="E10" s="96">
        <v>49</v>
      </c>
    </row>
    <row r="11" spans="1:7" ht="25.5" customHeight="1">
      <c r="A11" s="31">
        <f t="shared" si="0"/>
        <v>5</v>
      </c>
      <c r="B11" s="9" t="s">
        <v>401</v>
      </c>
      <c r="C11" s="6" t="s">
        <v>404</v>
      </c>
      <c r="D11" s="9" t="s">
        <v>365</v>
      </c>
      <c r="E11" s="96">
        <v>21.5</v>
      </c>
      <c r="G11" s="58"/>
    </row>
    <row r="12" spans="1:7" ht="25.5" customHeight="1">
      <c r="A12" s="31">
        <f t="shared" si="0"/>
        <v>6</v>
      </c>
      <c r="B12" s="9" t="s">
        <v>401</v>
      </c>
      <c r="C12" s="6" t="s">
        <v>405</v>
      </c>
      <c r="D12" s="9" t="s">
        <v>365</v>
      </c>
      <c r="E12" s="96">
        <v>29</v>
      </c>
    </row>
    <row r="13" spans="1:7" ht="38.25">
      <c r="A13" s="31">
        <f t="shared" si="0"/>
        <v>7</v>
      </c>
      <c r="B13" s="9" t="s">
        <v>401</v>
      </c>
      <c r="C13" s="6" t="s">
        <v>406</v>
      </c>
      <c r="D13" s="9" t="s">
        <v>365</v>
      </c>
      <c r="E13" s="96">
        <v>18</v>
      </c>
    </row>
    <row r="14" spans="1:7">
      <c r="A14" s="31">
        <f t="shared" si="0"/>
        <v>8</v>
      </c>
      <c r="B14" s="9" t="s">
        <v>401</v>
      </c>
      <c r="C14" s="12" t="s">
        <v>319</v>
      </c>
      <c r="D14" s="9" t="s">
        <v>11</v>
      </c>
      <c r="E14" s="96">
        <v>2</v>
      </c>
    </row>
    <row r="15" spans="1:7">
      <c r="A15" s="31">
        <f t="shared" si="0"/>
        <v>9</v>
      </c>
      <c r="B15" s="9" t="s">
        <v>401</v>
      </c>
      <c r="C15" s="12" t="s">
        <v>320</v>
      </c>
      <c r="D15" s="9" t="s">
        <v>11</v>
      </c>
      <c r="E15" s="96">
        <v>1</v>
      </c>
    </row>
    <row r="16" spans="1:7">
      <c r="A16" s="31">
        <f t="shared" si="0"/>
        <v>10</v>
      </c>
      <c r="B16" s="9" t="s">
        <v>401</v>
      </c>
      <c r="C16" s="12" t="s">
        <v>321</v>
      </c>
      <c r="D16" s="9" t="s">
        <v>11</v>
      </c>
      <c r="E16" s="96">
        <v>1</v>
      </c>
    </row>
    <row r="17" spans="1:5" ht="25.9" customHeight="1">
      <c r="A17" s="31">
        <f t="shared" si="0"/>
        <v>11</v>
      </c>
      <c r="B17" s="9" t="s">
        <v>401</v>
      </c>
      <c r="C17" s="12" t="s">
        <v>322</v>
      </c>
      <c r="D17" s="9" t="s">
        <v>11</v>
      </c>
      <c r="E17" s="96">
        <v>2</v>
      </c>
    </row>
    <row r="18" spans="1:5" ht="25.9" customHeight="1">
      <c r="A18" s="31">
        <f t="shared" si="0"/>
        <v>12</v>
      </c>
      <c r="B18" s="9" t="s">
        <v>395</v>
      </c>
      <c r="C18" s="12" t="s">
        <v>399</v>
      </c>
      <c r="D18" s="9" t="s">
        <v>365</v>
      </c>
      <c r="E18" s="96">
        <v>200.5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view="pageBreakPreview" zoomScaleNormal="100" zoomScaleSheetLayoutView="100" workbookViewId="0">
      <selection activeCell="A15" sqref="A15:XFD15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13" ht="22.5" customHeight="1">
      <c r="A1" s="173" t="s">
        <v>637</v>
      </c>
      <c r="B1" s="173"/>
      <c r="C1" s="173"/>
      <c r="D1" s="173"/>
      <c r="E1" s="173"/>
    </row>
    <row r="2" spans="1:13" ht="62.25" customHeight="1">
      <c r="A2" s="175" t="s">
        <v>558</v>
      </c>
      <c r="B2" s="176"/>
      <c r="C2" s="176"/>
      <c r="D2" s="176"/>
      <c r="E2" s="176"/>
    </row>
    <row r="3" spans="1:13" ht="25.5">
      <c r="A3" s="93" t="s">
        <v>581</v>
      </c>
      <c r="B3" s="174" t="s">
        <v>551</v>
      </c>
      <c r="C3" s="174"/>
      <c r="D3" s="174"/>
      <c r="E3" s="174"/>
    </row>
    <row r="4" spans="1:13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  <c r="F4" s="74"/>
    </row>
    <row r="5" spans="1:13" ht="15.75" customHeight="1">
      <c r="A5" s="182"/>
      <c r="B5" s="182"/>
      <c r="C5" s="183"/>
      <c r="D5" s="70" t="s">
        <v>4</v>
      </c>
      <c r="E5" s="59" t="s">
        <v>5</v>
      </c>
      <c r="F5" s="74"/>
    </row>
    <row r="6" spans="1:13" ht="30" customHeight="1">
      <c r="A6" s="124"/>
      <c r="B6" s="127"/>
      <c r="C6" s="128" t="s">
        <v>541</v>
      </c>
      <c r="D6" s="127" t="s">
        <v>8</v>
      </c>
      <c r="E6" s="129" t="s">
        <v>8</v>
      </c>
      <c r="F6" s="75"/>
      <c r="H6" s="74"/>
      <c r="I6" s="74"/>
      <c r="J6" s="74"/>
      <c r="K6" s="74"/>
      <c r="L6" s="74"/>
      <c r="M6" s="74"/>
    </row>
    <row r="7" spans="1:13" ht="25.5" customHeight="1">
      <c r="A7" s="31">
        <f t="shared" ref="A7:A14" si="0">A6+1</f>
        <v>1</v>
      </c>
      <c r="B7" s="9" t="s">
        <v>407</v>
      </c>
      <c r="C7" s="6" t="s">
        <v>379</v>
      </c>
      <c r="D7" s="9" t="s">
        <v>313</v>
      </c>
      <c r="E7" s="96">
        <v>752</v>
      </c>
      <c r="F7" s="75"/>
      <c r="H7" s="74"/>
      <c r="I7" s="74"/>
      <c r="J7" s="74"/>
      <c r="K7" s="74"/>
      <c r="L7" s="74"/>
      <c r="M7" s="74"/>
    </row>
    <row r="8" spans="1:13" ht="25.5" customHeight="1">
      <c r="A8" s="31">
        <f t="shared" si="0"/>
        <v>2</v>
      </c>
      <c r="B8" s="9" t="s">
        <v>407</v>
      </c>
      <c r="C8" s="6" t="s">
        <v>380</v>
      </c>
      <c r="D8" s="9" t="s">
        <v>313</v>
      </c>
      <c r="E8" s="96">
        <v>744</v>
      </c>
      <c r="F8" s="75"/>
      <c r="H8" s="74"/>
      <c r="I8" s="74"/>
      <c r="J8" s="74"/>
      <c r="K8" s="74"/>
      <c r="L8" s="74"/>
      <c r="M8" s="74"/>
    </row>
    <row r="9" spans="1:13" ht="25.5" customHeight="1">
      <c r="A9" s="31">
        <f t="shared" si="0"/>
        <v>3</v>
      </c>
      <c r="B9" s="9" t="s">
        <v>407</v>
      </c>
      <c r="C9" s="6" t="s">
        <v>408</v>
      </c>
      <c r="D9" s="9" t="s">
        <v>365</v>
      </c>
      <c r="E9" s="37">
        <v>1333</v>
      </c>
      <c r="F9" s="75"/>
    </row>
    <row r="10" spans="1:13" ht="25.5" customHeight="1">
      <c r="A10" s="31">
        <f t="shared" si="0"/>
        <v>4</v>
      </c>
      <c r="B10" s="9" t="s">
        <v>407</v>
      </c>
      <c r="C10" s="6" t="s">
        <v>409</v>
      </c>
      <c r="D10" s="9" t="s">
        <v>365</v>
      </c>
      <c r="E10" s="37">
        <v>30</v>
      </c>
      <c r="F10" s="75"/>
    </row>
    <row r="11" spans="1:13" ht="25.5" customHeight="1">
      <c r="A11" s="31">
        <f t="shared" si="0"/>
        <v>5</v>
      </c>
      <c r="B11" s="9" t="s">
        <v>407</v>
      </c>
      <c r="C11" s="6" t="s">
        <v>410</v>
      </c>
      <c r="D11" s="9" t="s">
        <v>365</v>
      </c>
      <c r="E11" s="37">
        <v>80</v>
      </c>
      <c r="F11" s="75"/>
    </row>
    <row r="12" spans="1:13" ht="25.5" customHeight="1">
      <c r="A12" s="31">
        <f t="shared" si="0"/>
        <v>6</v>
      </c>
      <c r="B12" s="9" t="s">
        <v>407</v>
      </c>
      <c r="C12" s="6" t="s">
        <v>411</v>
      </c>
      <c r="D12" s="9" t="s">
        <v>365</v>
      </c>
      <c r="E12" s="37">
        <v>3999</v>
      </c>
      <c r="F12" s="75"/>
    </row>
    <row r="13" spans="1:13" ht="25.5" customHeight="1">
      <c r="A13" s="31">
        <f t="shared" si="0"/>
        <v>7</v>
      </c>
      <c r="B13" s="9" t="s">
        <v>407</v>
      </c>
      <c r="C13" s="6" t="s">
        <v>247</v>
      </c>
      <c r="D13" s="9" t="s">
        <v>365</v>
      </c>
      <c r="E13" s="37">
        <v>1333</v>
      </c>
      <c r="F13" s="75"/>
    </row>
    <row r="14" spans="1:13" ht="25.5" customHeight="1">
      <c r="A14" s="31">
        <f t="shared" si="0"/>
        <v>8</v>
      </c>
      <c r="B14" s="9" t="s">
        <v>407</v>
      </c>
      <c r="C14" s="6" t="s">
        <v>240</v>
      </c>
      <c r="D14" s="9" t="s">
        <v>11</v>
      </c>
      <c r="E14" s="37">
        <v>17</v>
      </c>
      <c r="F14" s="75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view="pageBreakPreview" topLeftCell="A13" zoomScaleNormal="100" zoomScaleSheetLayoutView="100" workbookViewId="0">
      <selection activeCell="C36" sqref="C36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9.5" customHeight="1">
      <c r="A1" s="173" t="s">
        <v>637</v>
      </c>
      <c r="B1" s="173"/>
      <c r="C1" s="173"/>
      <c r="D1" s="173"/>
      <c r="E1" s="173"/>
    </row>
    <row r="2" spans="1:5" ht="56.25" customHeight="1">
      <c r="A2" s="175" t="s">
        <v>558</v>
      </c>
      <c r="B2" s="176"/>
      <c r="C2" s="176"/>
      <c r="D2" s="176"/>
      <c r="E2" s="176"/>
    </row>
    <row r="3" spans="1:5" ht="25.5">
      <c r="A3" s="93" t="s">
        <v>582</v>
      </c>
      <c r="B3" s="174" t="s">
        <v>245</v>
      </c>
      <c r="C3" s="174"/>
      <c r="D3" s="174"/>
      <c r="E3" s="174"/>
    </row>
    <row r="4" spans="1:5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ht="15.75" customHeight="1">
      <c r="A5" s="182"/>
      <c r="B5" s="182"/>
      <c r="C5" s="183"/>
      <c r="D5" s="70" t="s">
        <v>4</v>
      </c>
      <c r="E5" s="59" t="s">
        <v>5</v>
      </c>
    </row>
    <row r="6" spans="1:5" s="10" customFormat="1" ht="25.5" customHeight="1">
      <c r="A6" s="73"/>
      <c r="B6" s="66"/>
      <c r="C6" s="67" t="s">
        <v>412</v>
      </c>
      <c r="D6" s="66"/>
      <c r="E6" s="68"/>
    </row>
    <row r="7" spans="1:5" s="10" customFormat="1" ht="25.5" customHeight="1">
      <c r="A7" s="31">
        <v>1</v>
      </c>
      <c r="B7" s="9" t="s">
        <v>413</v>
      </c>
      <c r="C7" s="7" t="s">
        <v>396</v>
      </c>
      <c r="D7" s="9" t="s">
        <v>313</v>
      </c>
      <c r="E7" s="37">
        <v>4050</v>
      </c>
    </row>
    <row r="8" spans="1:5" s="10" customFormat="1" ht="25.5" customHeight="1">
      <c r="A8" s="31">
        <f>A7+1</f>
        <v>2</v>
      </c>
      <c r="B8" s="9" t="s">
        <v>413</v>
      </c>
      <c r="C8" s="38" t="s">
        <v>397</v>
      </c>
      <c r="D8" s="9" t="s">
        <v>313</v>
      </c>
      <c r="E8" s="37">
        <v>2250</v>
      </c>
    </row>
    <row r="9" spans="1:5" s="10" customFormat="1" ht="25.5" customHeight="1">
      <c r="A9" s="31">
        <f t="shared" ref="A9:A27" si="0">A8+1</f>
        <v>3</v>
      </c>
      <c r="B9" s="9" t="s">
        <v>413</v>
      </c>
      <c r="C9" s="38" t="s">
        <v>348</v>
      </c>
      <c r="D9" s="9" t="s">
        <v>365</v>
      </c>
      <c r="E9" s="37">
        <v>377</v>
      </c>
    </row>
    <row r="10" spans="1:5" s="10" customFormat="1" ht="25.5" customHeight="1">
      <c r="A10" s="31">
        <f t="shared" si="0"/>
        <v>4</v>
      </c>
      <c r="B10" s="9" t="s">
        <v>413</v>
      </c>
      <c r="C10" s="38" t="s">
        <v>414</v>
      </c>
      <c r="D10" s="9" t="s">
        <v>365</v>
      </c>
      <c r="E10" s="37">
        <v>582</v>
      </c>
    </row>
    <row r="11" spans="1:5" s="10" customFormat="1">
      <c r="A11" s="31">
        <f t="shared" si="0"/>
        <v>5</v>
      </c>
      <c r="B11" s="9" t="s">
        <v>413</v>
      </c>
      <c r="C11" s="38" t="s">
        <v>415</v>
      </c>
      <c r="D11" s="9" t="s">
        <v>365</v>
      </c>
      <c r="E11" s="37">
        <v>482</v>
      </c>
    </row>
    <row r="12" spans="1:5" s="10" customFormat="1" ht="25.5" customHeight="1">
      <c r="A12" s="31">
        <f t="shared" si="0"/>
        <v>6</v>
      </c>
      <c r="B12" s="9" t="s">
        <v>413</v>
      </c>
      <c r="C12" s="7" t="s">
        <v>328</v>
      </c>
      <c r="D12" s="9" t="s">
        <v>365</v>
      </c>
      <c r="E12" s="37">
        <v>467</v>
      </c>
    </row>
    <row r="13" spans="1:5" s="10" customFormat="1" ht="25.5" customHeight="1">
      <c r="A13" s="31">
        <f t="shared" si="0"/>
        <v>7</v>
      </c>
      <c r="B13" s="9" t="s">
        <v>413</v>
      </c>
      <c r="C13" s="6" t="s">
        <v>416</v>
      </c>
      <c r="D13" s="9" t="s">
        <v>313</v>
      </c>
      <c r="E13" s="37">
        <v>530</v>
      </c>
    </row>
    <row r="14" spans="1:5" s="10" customFormat="1" ht="25.5" customHeight="1">
      <c r="A14" s="31">
        <f t="shared" si="0"/>
        <v>8</v>
      </c>
      <c r="B14" s="9" t="s">
        <v>413</v>
      </c>
      <c r="C14" s="6" t="s">
        <v>417</v>
      </c>
      <c r="D14" s="9" t="s">
        <v>313</v>
      </c>
      <c r="E14" s="37">
        <v>235</v>
      </c>
    </row>
    <row r="15" spans="1:5" s="10" customFormat="1" ht="25.5" customHeight="1">
      <c r="A15" s="31">
        <f t="shared" si="0"/>
        <v>9</v>
      </c>
      <c r="B15" s="9" t="s">
        <v>413</v>
      </c>
      <c r="C15" s="6" t="s">
        <v>418</v>
      </c>
      <c r="D15" s="9" t="s">
        <v>11</v>
      </c>
      <c r="E15" s="37">
        <v>50</v>
      </c>
    </row>
    <row r="16" spans="1:5" s="10" customFormat="1" ht="25.5" customHeight="1">
      <c r="A16" s="31">
        <f t="shared" si="0"/>
        <v>10</v>
      </c>
      <c r="B16" s="9" t="s">
        <v>413</v>
      </c>
      <c r="C16" s="6" t="s">
        <v>630</v>
      </c>
      <c r="D16" s="9" t="s">
        <v>11</v>
      </c>
      <c r="E16" s="37">
        <v>4</v>
      </c>
    </row>
    <row r="17" spans="1:5" s="10" customFormat="1" ht="25.5" customHeight="1">
      <c r="A17" s="31">
        <f t="shared" si="0"/>
        <v>11</v>
      </c>
      <c r="B17" s="9" t="s">
        <v>413</v>
      </c>
      <c r="C17" s="6" t="s">
        <v>419</v>
      </c>
      <c r="D17" s="9" t="s">
        <v>313</v>
      </c>
      <c r="E17" s="37">
        <v>15</v>
      </c>
    </row>
    <row r="18" spans="1:5" s="10" customFormat="1" ht="25.5" customHeight="1">
      <c r="A18" s="31">
        <f t="shared" si="0"/>
        <v>12</v>
      </c>
      <c r="B18" s="9" t="s">
        <v>413</v>
      </c>
      <c r="C18" s="6" t="s">
        <v>420</v>
      </c>
      <c r="D18" s="9" t="s">
        <v>313</v>
      </c>
      <c r="E18" s="37">
        <v>7</v>
      </c>
    </row>
    <row r="19" spans="1:5" s="10" customFormat="1" ht="25.5" customHeight="1">
      <c r="A19" s="31">
        <f t="shared" si="0"/>
        <v>13</v>
      </c>
      <c r="B19" s="9" t="s">
        <v>413</v>
      </c>
      <c r="C19" s="6" t="s">
        <v>268</v>
      </c>
      <c r="D19" s="9" t="s">
        <v>11</v>
      </c>
      <c r="E19" s="37">
        <v>1</v>
      </c>
    </row>
    <row r="20" spans="1:5" s="10" customFormat="1" ht="25.5" customHeight="1">
      <c r="A20" s="31">
        <f t="shared" si="0"/>
        <v>14</v>
      </c>
      <c r="B20" s="9" t="s">
        <v>413</v>
      </c>
      <c r="C20" s="6" t="s">
        <v>631</v>
      </c>
      <c r="D20" s="9" t="s">
        <v>11</v>
      </c>
      <c r="E20" s="37">
        <v>2</v>
      </c>
    </row>
    <row r="21" spans="1:5" s="10" customFormat="1" ht="25.5" customHeight="1">
      <c r="A21" s="31">
        <f t="shared" si="0"/>
        <v>15</v>
      </c>
      <c r="B21" s="9" t="s">
        <v>413</v>
      </c>
      <c r="C21" s="6" t="s">
        <v>269</v>
      </c>
      <c r="D21" s="9" t="s">
        <v>11</v>
      </c>
      <c r="E21" s="37">
        <v>1</v>
      </c>
    </row>
    <row r="22" spans="1:5" s="10" customFormat="1" ht="25.5" customHeight="1">
      <c r="A22" s="31">
        <f t="shared" si="0"/>
        <v>16</v>
      </c>
      <c r="B22" s="9" t="s">
        <v>413</v>
      </c>
      <c r="C22" s="6" t="s">
        <v>270</v>
      </c>
      <c r="D22" s="9" t="s">
        <v>11</v>
      </c>
      <c r="E22" s="37">
        <v>3</v>
      </c>
    </row>
    <row r="23" spans="1:5" s="10" customFormat="1" ht="25.5" customHeight="1">
      <c r="A23" s="31">
        <f t="shared" si="0"/>
        <v>17</v>
      </c>
      <c r="B23" s="9" t="s">
        <v>413</v>
      </c>
      <c r="C23" s="6" t="s">
        <v>349</v>
      </c>
      <c r="D23" s="9" t="s">
        <v>11</v>
      </c>
      <c r="E23" s="37">
        <v>2</v>
      </c>
    </row>
    <row r="24" spans="1:5" s="10" customFormat="1" ht="25.5" customHeight="1">
      <c r="A24" s="31">
        <f t="shared" si="0"/>
        <v>18</v>
      </c>
      <c r="B24" s="9" t="s">
        <v>413</v>
      </c>
      <c r="C24" s="6" t="s">
        <v>421</v>
      </c>
      <c r="D24" s="9" t="s">
        <v>313</v>
      </c>
      <c r="E24" s="37">
        <v>102</v>
      </c>
    </row>
    <row r="25" spans="1:5" s="10" customFormat="1" ht="25.5" customHeight="1">
      <c r="A25" s="31">
        <f t="shared" si="0"/>
        <v>19</v>
      </c>
      <c r="B25" s="9" t="s">
        <v>413</v>
      </c>
      <c r="C25" s="6" t="s">
        <v>422</v>
      </c>
      <c r="D25" s="9" t="s">
        <v>313</v>
      </c>
      <c r="E25" s="37">
        <v>47</v>
      </c>
    </row>
    <row r="26" spans="1:5" s="10" customFormat="1" ht="25.5" customHeight="1">
      <c r="A26" s="31">
        <f t="shared" si="0"/>
        <v>20</v>
      </c>
      <c r="B26" s="9" t="s">
        <v>413</v>
      </c>
      <c r="C26" s="6" t="s">
        <v>423</v>
      </c>
      <c r="D26" s="9" t="s">
        <v>11</v>
      </c>
      <c r="E26" s="37">
        <v>71</v>
      </c>
    </row>
    <row r="27" spans="1:5" s="10" customFormat="1" ht="25.5" customHeight="1">
      <c r="A27" s="31">
        <f t="shared" si="0"/>
        <v>21</v>
      </c>
      <c r="B27" s="9" t="s">
        <v>413</v>
      </c>
      <c r="C27" s="6" t="s">
        <v>246</v>
      </c>
      <c r="D27" s="9" t="s">
        <v>365</v>
      </c>
      <c r="E27" s="37">
        <v>1261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view="pageBreakPreview" topLeftCell="A34" zoomScaleNormal="100" zoomScaleSheetLayoutView="100" workbookViewId="0">
      <selection activeCell="A50" sqref="A50:XFD50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2.75" customHeight="1">
      <c r="A1" s="173" t="s">
        <v>637</v>
      </c>
      <c r="B1" s="173"/>
      <c r="C1" s="173"/>
      <c r="D1" s="173"/>
      <c r="E1" s="173"/>
    </row>
    <row r="2" spans="1:5">
      <c r="A2" s="175" t="s">
        <v>558</v>
      </c>
      <c r="B2" s="176"/>
      <c r="C2" s="176"/>
      <c r="D2" s="176"/>
      <c r="E2" s="176"/>
    </row>
    <row r="3" spans="1:5" s="13" customFormat="1" ht="25.5">
      <c r="A3" s="93" t="s">
        <v>583</v>
      </c>
      <c r="B3" s="174" t="s">
        <v>267</v>
      </c>
      <c r="C3" s="174"/>
      <c r="D3" s="174"/>
      <c r="E3" s="174"/>
    </row>
    <row r="4" spans="1:5" s="13" customFormat="1" ht="12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s="13" customFormat="1" ht="12.75" customHeight="1">
      <c r="A5" s="182"/>
      <c r="B5" s="182"/>
      <c r="C5" s="183"/>
      <c r="D5" s="70" t="s">
        <v>4</v>
      </c>
      <c r="E5" s="59" t="s">
        <v>5</v>
      </c>
    </row>
    <row r="6" spans="1:5" s="13" customFormat="1">
      <c r="A6" s="72"/>
      <c r="B6" s="66" t="s">
        <v>432</v>
      </c>
      <c r="C6" s="67" t="s">
        <v>433</v>
      </c>
      <c r="D6" s="60" t="s">
        <v>8</v>
      </c>
      <c r="E6" s="68" t="s">
        <v>8</v>
      </c>
    </row>
    <row r="7" spans="1:5" s="13" customFormat="1" ht="25.5">
      <c r="A7" s="31">
        <f t="shared" ref="A7:A49" si="0">A6+1</f>
        <v>1</v>
      </c>
      <c r="B7" s="8" t="s">
        <v>432</v>
      </c>
      <c r="C7" s="12" t="s">
        <v>479</v>
      </c>
      <c r="D7" s="9" t="s">
        <v>365</v>
      </c>
      <c r="E7" s="37">
        <v>611</v>
      </c>
    </row>
    <row r="8" spans="1:5" s="13" customFormat="1" ht="25.5">
      <c r="A8" s="31">
        <f>A7+1</f>
        <v>2</v>
      </c>
      <c r="B8" s="8" t="s">
        <v>432</v>
      </c>
      <c r="C8" s="12" t="s">
        <v>480</v>
      </c>
      <c r="D8" s="9" t="s">
        <v>365</v>
      </c>
      <c r="E8" s="37">
        <v>611</v>
      </c>
    </row>
    <row r="9" spans="1:5" s="13" customFormat="1" ht="25.5">
      <c r="A9" s="31">
        <f t="shared" si="0"/>
        <v>3</v>
      </c>
      <c r="B9" s="8" t="s">
        <v>432</v>
      </c>
      <c r="C9" s="12" t="s">
        <v>481</v>
      </c>
      <c r="D9" s="9" t="s">
        <v>365</v>
      </c>
      <c r="E9" s="37">
        <v>33</v>
      </c>
    </row>
    <row r="10" spans="1:5" s="13" customFormat="1" ht="25.5">
      <c r="A10" s="31">
        <f t="shared" si="0"/>
        <v>4</v>
      </c>
      <c r="B10" s="8" t="s">
        <v>432</v>
      </c>
      <c r="C10" s="12" t="s">
        <v>482</v>
      </c>
      <c r="D10" s="9" t="s">
        <v>365</v>
      </c>
      <c r="E10" s="37">
        <v>122</v>
      </c>
    </row>
    <row r="11" spans="1:5" s="13" customFormat="1" ht="25.5">
      <c r="A11" s="31">
        <f t="shared" si="0"/>
        <v>5</v>
      </c>
      <c r="B11" s="8" t="s">
        <v>432</v>
      </c>
      <c r="C11" s="12" t="s">
        <v>483</v>
      </c>
      <c r="D11" s="9" t="s">
        <v>365</v>
      </c>
      <c r="E11" s="37">
        <v>611</v>
      </c>
    </row>
    <row r="12" spans="1:5" s="13" customFormat="1" ht="38.25">
      <c r="A12" s="31">
        <f t="shared" si="0"/>
        <v>6</v>
      </c>
      <c r="B12" s="8" t="s">
        <v>432</v>
      </c>
      <c r="C12" s="12" t="s">
        <v>484</v>
      </c>
      <c r="D12" s="9" t="s">
        <v>365</v>
      </c>
      <c r="E12" s="37">
        <v>611</v>
      </c>
    </row>
    <row r="13" spans="1:5" s="13" customFormat="1" ht="25.5">
      <c r="A13" s="31">
        <f t="shared" si="0"/>
        <v>7</v>
      </c>
      <c r="B13" s="8" t="s">
        <v>432</v>
      </c>
      <c r="C13" s="12" t="s">
        <v>485</v>
      </c>
      <c r="D13" s="9" t="s">
        <v>365</v>
      </c>
      <c r="E13" s="37">
        <v>611</v>
      </c>
    </row>
    <row r="14" spans="1:5" s="13" customFormat="1" ht="25.5">
      <c r="A14" s="31">
        <f t="shared" si="0"/>
        <v>8</v>
      </c>
      <c r="B14" s="8" t="s">
        <v>432</v>
      </c>
      <c r="C14" s="12" t="s">
        <v>486</v>
      </c>
      <c r="D14" s="9" t="s">
        <v>487</v>
      </c>
      <c r="E14" s="37">
        <v>13</v>
      </c>
    </row>
    <row r="15" spans="1:5" s="13" customFormat="1">
      <c r="A15" s="31">
        <f t="shared" si="0"/>
        <v>9</v>
      </c>
      <c r="B15" s="8" t="s">
        <v>432</v>
      </c>
      <c r="C15" s="12" t="s">
        <v>488</v>
      </c>
      <c r="D15" s="9" t="s">
        <v>11</v>
      </c>
      <c r="E15" s="37">
        <v>1</v>
      </c>
    </row>
    <row r="16" spans="1:5" s="13" customFormat="1" ht="25.5">
      <c r="A16" s="31">
        <f t="shared" si="0"/>
        <v>10</v>
      </c>
      <c r="B16" s="8" t="s">
        <v>432</v>
      </c>
      <c r="C16" s="12" t="s">
        <v>489</v>
      </c>
      <c r="D16" s="9" t="s">
        <v>41</v>
      </c>
      <c r="E16" s="37">
        <v>1</v>
      </c>
    </row>
    <row r="17" spans="1:5" s="13" customFormat="1" ht="38.25">
      <c r="A17" s="31">
        <f t="shared" si="0"/>
        <v>11</v>
      </c>
      <c r="B17" s="8" t="s">
        <v>432</v>
      </c>
      <c r="C17" s="12" t="s">
        <v>490</v>
      </c>
      <c r="D17" s="9" t="s">
        <v>11</v>
      </c>
      <c r="E17" s="37">
        <v>1</v>
      </c>
    </row>
    <row r="18" spans="1:5" s="13" customFormat="1" ht="25.5">
      <c r="A18" s="31">
        <f t="shared" si="0"/>
        <v>12</v>
      </c>
      <c r="B18" s="8" t="s">
        <v>432</v>
      </c>
      <c r="C18" s="12" t="s">
        <v>491</v>
      </c>
      <c r="D18" s="9" t="s">
        <v>492</v>
      </c>
      <c r="E18" s="37">
        <v>14</v>
      </c>
    </row>
    <row r="19" spans="1:5" s="13" customFormat="1" ht="25.5">
      <c r="A19" s="31">
        <f t="shared" si="0"/>
        <v>13</v>
      </c>
      <c r="B19" s="8" t="s">
        <v>432</v>
      </c>
      <c r="C19" s="12" t="s">
        <v>493</v>
      </c>
      <c r="D19" s="9" t="s">
        <v>41</v>
      </c>
      <c r="E19" s="37">
        <v>1</v>
      </c>
    </row>
    <row r="20" spans="1:5" s="13" customFormat="1">
      <c r="A20" s="31">
        <f t="shared" si="0"/>
        <v>14</v>
      </c>
      <c r="B20" s="8" t="s">
        <v>432</v>
      </c>
      <c r="C20" s="12" t="s">
        <v>494</v>
      </c>
      <c r="D20" s="9" t="s">
        <v>41</v>
      </c>
      <c r="E20" s="37">
        <v>1</v>
      </c>
    </row>
    <row r="21" spans="1:5" s="13" customFormat="1">
      <c r="A21" s="186" t="s">
        <v>495</v>
      </c>
      <c r="B21" s="186"/>
      <c r="C21" s="186"/>
      <c r="D21" s="186"/>
      <c r="E21" s="186"/>
    </row>
    <row r="22" spans="1:5" s="13" customFormat="1" ht="25.5">
      <c r="A22" s="31">
        <v>16</v>
      </c>
      <c r="B22" s="8" t="s">
        <v>432</v>
      </c>
      <c r="C22" s="12" t="s">
        <v>496</v>
      </c>
      <c r="D22" s="9" t="s">
        <v>41</v>
      </c>
      <c r="E22" s="37">
        <v>15</v>
      </c>
    </row>
    <row r="23" spans="1:5" s="13" customFormat="1" ht="25.5">
      <c r="A23" s="31">
        <f t="shared" si="0"/>
        <v>17</v>
      </c>
      <c r="B23" s="8" t="s">
        <v>432</v>
      </c>
      <c r="C23" s="12" t="s">
        <v>497</v>
      </c>
      <c r="D23" s="9" t="s">
        <v>487</v>
      </c>
      <c r="E23" s="37">
        <v>1</v>
      </c>
    </row>
    <row r="24" spans="1:5" s="13" customFormat="1" ht="25.5">
      <c r="A24" s="31">
        <f t="shared" si="0"/>
        <v>18</v>
      </c>
      <c r="B24" s="8" t="s">
        <v>432</v>
      </c>
      <c r="C24" s="12" t="s">
        <v>498</v>
      </c>
      <c r="D24" s="9" t="s">
        <v>41</v>
      </c>
      <c r="E24" s="37">
        <v>15</v>
      </c>
    </row>
    <row r="25" spans="1:5" s="13" customFormat="1" ht="25.5">
      <c r="A25" s="31">
        <f t="shared" si="0"/>
        <v>19</v>
      </c>
      <c r="B25" s="8" t="s">
        <v>432</v>
      </c>
      <c r="C25" s="12" t="s">
        <v>499</v>
      </c>
      <c r="D25" s="9" t="s">
        <v>41</v>
      </c>
      <c r="E25" s="37">
        <v>15</v>
      </c>
    </row>
    <row r="26" spans="1:5" s="13" customFormat="1" ht="38.25">
      <c r="A26" s="31">
        <f t="shared" si="0"/>
        <v>20</v>
      </c>
      <c r="B26" s="8" t="s">
        <v>432</v>
      </c>
      <c r="C26" s="12" t="s">
        <v>500</v>
      </c>
      <c r="D26" s="9" t="s">
        <v>365</v>
      </c>
      <c r="E26" s="37">
        <v>163</v>
      </c>
    </row>
    <row r="27" spans="1:5" s="13" customFormat="1">
      <c r="A27" s="31">
        <f t="shared" si="0"/>
        <v>21</v>
      </c>
      <c r="B27" s="8" t="s">
        <v>432</v>
      </c>
      <c r="C27" s="12" t="s">
        <v>501</v>
      </c>
      <c r="D27" s="9" t="s">
        <v>487</v>
      </c>
      <c r="E27" s="37">
        <v>15</v>
      </c>
    </row>
    <row r="28" spans="1:5" s="13" customFormat="1">
      <c r="A28" s="31">
        <f t="shared" si="0"/>
        <v>22</v>
      </c>
      <c r="B28" s="8" t="s">
        <v>432</v>
      </c>
      <c r="C28" s="12" t="s">
        <v>502</v>
      </c>
      <c r="D28" s="9" t="s">
        <v>487</v>
      </c>
      <c r="E28" s="37">
        <v>1</v>
      </c>
    </row>
    <row r="29" spans="1:5" s="13" customFormat="1">
      <c r="A29" s="31">
        <f t="shared" si="0"/>
        <v>23</v>
      </c>
      <c r="B29" s="8" t="s">
        <v>432</v>
      </c>
      <c r="C29" s="12" t="s">
        <v>503</v>
      </c>
      <c r="D29" s="9" t="s">
        <v>487</v>
      </c>
      <c r="E29" s="37">
        <v>15</v>
      </c>
    </row>
    <row r="30" spans="1:5" s="13" customFormat="1">
      <c r="A30" s="31">
        <f>A29+1</f>
        <v>24</v>
      </c>
      <c r="B30" s="8" t="s">
        <v>432</v>
      </c>
      <c r="C30" s="12" t="s">
        <v>504</v>
      </c>
      <c r="D30" s="9" t="s">
        <v>487</v>
      </c>
      <c r="E30" s="37">
        <v>15</v>
      </c>
    </row>
    <row r="31" spans="1:5" s="13" customFormat="1">
      <c r="A31" s="186" t="s">
        <v>584</v>
      </c>
      <c r="B31" s="186"/>
      <c r="C31" s="186"/>
      <c r="D31" s="186"/>
      <c r="E31" s="186"/>
    </row>
    <row r="32" spans="1:5" s="13" customFormat="1" ht="25.5">
      <c r="A32" s="31">
        <v>25</v>
      </c>
      <c r="B32" s="8" t="s">
        <v>432</v>
      </c>
      <c r="C32" s="12" t="s">
        <v>479</v>
      </c>
      <c r="D32" s="9" t="s">
        <v>365</v>
      </c>
      <c r="E32" s="37">
        <v>140</v>
      </c>
    </row>
    <row r="33" spans="1:5" s="13" customFormat="1" ht="25.5">
      <c r="A33" s="31">
        <f t="shared" si="0"/>
        <v>26</v>
      </c>
      <c r="B33" s="8" t="s">
        <v>432</v>
      </c>
      <c r="C33" s="12" t="s">
        <v>480</v>
      </c>
      <c r="D33" s="9" t="s">
        <v>365</v>
      </c>
      <c r="E33" s="37">
        <v>140</v>
      </c>
    </row>
    <row r="34" spans="1:5" s="13" customFormat="1" ht="25.5">
      <c r="A34" s="31">
        <f t="shared" si="0"/>
        <v>27</v>
      </c>
      <c r="B34" s="8" t="s">
        <v>432</v>
      </c>
      <c r="C34" s="12" t="s">
        <v>481</v>
      </c>
      <c r="D34" s="9" t="s">
        <v>365</v>
      </c>
      <c r="E34" s="37">
        <v>15</v>
      </c>
    </row>
    <row r="35" spans="1:5" s="13" customFormat="1" ht="25.5">
      <c r="A35" s="31">
        <f t="shared" si="0"/>
        <v>28</v>
      </c>
      <c r="B35" s="8" t="s">
        <v>432</v>
      </c>
      <c r="C35" s="12" t="s">
        <v>482</v>
      </c>
      <c r="D35" s="9" t="s">
        <v>365</v>
      </c>
      <c r="E35" s="37">
        <v>24</v>
      </c>
    </row>
    <row r="36" spans="1:5" s="13" customFormat="1" ht="25.5">
      <c r="A36" s="31">
        <f t="shared" si="0"/>
        <v>29</v>
      </c>
      <c r="B36" s="8" t="s">
        <v>432</v>
      </c>
      <c r="C36" s="12" t="s">
        <v>553</v>
      </c>
      <c r="D36" s="9" t="s">
        <v>365</v>
      </c>
      <c r="E36" s="37">
        <v>140</v>
      </c>
    </row>
    <row r="37" spans="1:5" s="13" customFormat="1" ht="38.25">
      <c r="A37" s="31">
        <f t="shared" si="0"/>
        <v>30</v>
      </c>
      <c r="B37" s="8" t="s">
        <v>432</v>
      </c>
      <c r="C37" s="12" t="s">
        <v>484</v>
      </c>
      <c r="D37" s="9" t="s">
        <v>365</v>
      </c>
      <c r="E37" s="37">
        <v>168</v>
      </c>
    </row>
    <row r="38" spans="1:5" s="13" customFormat="1" ht="25.5">
      <c r="A38" s="31">
        <f t="shared" si="0"/>
        <v>31</v>
      </c>
      <c r="B38" s="8" t="s">
        <v>432</v>
      </c>
      <c r="C38" s="12" t="s">
        <v>485</v>
      </c>
      <c r="D38" s="9" t="s">
        <v>365</v>
      </c>
      <c r="E38" s="37">
        <v>140</v>
      </c>
    </row>
    <row r="39" spans="1:5" s="13" customFormat="1" ht="25.5">
      <c r="A39" s="31">
        <f t="shared" si="0"/>
        <v>32</v>
      </c>
      <c r="B39" s="8" t="s">
        <v>432</v>
      </c>
      <c r="C39" s="12" t="s">
        <v>486</v>
      </c>
      <c r="D39" s="9" t="s">
        <v>487</v>
      </c>
      <c r="E39" s="37">
        <v>4</v>
      </c>
    </row>
    <row r="40" spans="1:5" s="13" customFormat="1">
      <c r="A40" s="186" t="s">
        <v>505</v>
      </c>
      <c r="B40" s="186"/>
      <c r="C40" s="186"/>
      <c r="D40" s="186"/>
      <c r="E40" s="186"/>
    </row>
    <row r="41" spans="1:5" s="13" customFormat="1" ht="25.5">
      <c r="A41" s="31">
        <v>34</v>
      </c>
      <c r="B41" s="8" t="s">
        <v>432</v>
      </c>
      <c r="C41" s="12" t="s">
        <v>506</v>
      </c>
      <c r="D41" s="9" t="s">
        <v>41</v>
      </c>
      <c r="E41" s="37">
        <v>6</v>
      </c>
    </row>
    <row r="42" spans="1:5" s="13" customFormat="1" ht="25.5">
      <c r="A42" s="31">
        <f t="shared" si="0"/>
        <v>35</v>
      </c>
      <c r="B42" s="8" t="s">
        <v>432</v>
      </c>
      <c r="C42" s="12" t="s">
        <v>497</v>
      </c>
      <c r="D42" s="9" t="s">
        <v>487</v>
      </c>
      <c r="E42" s="37">
        <v>3</v>
      </c>
    </row>
    <row r="43" spans="1:5" ht="25.5">
      <c r="A43" s="31">
        <f t="shared" si="0"/>
        <v>36</v>
      </c>
      <c r="B43" s="8" t="s">
        <v>432</v>
      </c>
      <c r="C43" s="12" t="s">
        <v>498</v>
      </c>
      <c r="D43" s="9" t="s">
        <v>41</v>
      </c>
      <c r="E43" s="37">
        <v>6</v>
      </c>
    </row>
    <row r="44" spans="1:5" ht="38.25">
      <c r="A44" s="31">
        <f t="shared" si="0"/>
        <v>37</v>
      </c>
      <c r="B44" s="8" t="s">
        <v>432</v>
      </c>
      <c r="C44" s="12" t="s">
        <v>507</v>
      </c>
      <c r="D44" s="9" t="s">
        <v>41</v>
      </c>
      <c r="E44" s="37">
        <v>6</v>
      </c>
    </row>
    <row r="45" spans="1:5" ht="38.25">
      <c r="A45" s="31">
        <f t="shared" si="0"/>
        <v>38</v>
      </c>
      <c r="B45" s="8" t="s">
        <v>432</v>
      </c>
      <c r="C45" s="12" t="s">
        <v>500</v>
      </c>
      <c r="D45" s="9" t="s">
        <v>365</v>
      </c>
      <c r="E45" s="37">
        <v>36</v>
      </c>
    </row>
    <row r="46" spans="1:5">
      <c r="A46" s="31">
        <f t="shared" si="0"/>
        <v>39</v>
      </c>
      <c r="B46" s="8" t="s">
        <v>432</v>
      </c>
      <c r="C46" s="12" t="s">
        <v>501</v>
      </c>
      <c r="D46" s="9" t="s">
        <v>487</v>
      </c>
      <c r="E46" s="37">
        <v>6</v>
      </c>
    </row>
    <row r="47" spans="1:5">
      <c r="A47" s="31">
        <f t="shared" si="0"/>
        <v>40</v>
      </c>
      <c r="B47" s="8" t="s">
        <v>432</v>
      </c>
      <c r="C47" s="12" t="s">
        <v>502</v>
      </c>
      <c r="D47" s="9" t="s">
        <v>487</v>
      </c>
      <c r="E47" s="37">
        <v>3</v>
      </c>
    </row>
    <row r="48" spans="1:5">
      <c r="A48" s="31">
        <f t="shared" si="0"/>
        <v>41</v>
      </c>
      <c r="B48" s="8" t="s">
        <v>432</v>
      </c>
      <c r="C48" s="12" t="s">
        <v>503</v>
      </c>
      <c r="D48" s="9" t="s">
        <v>487</v>
      </c>
      <c r="E48" s="37">
        <v>6</v>
      </c>
    </row>
    <row r="49" spans="1:5">
      <c r="A49" s="31">
        <f t="shared" si="0"/>
        <v>42</v>
      </c>
      <c r="B49" s="8" t="s">
        <v>432</v>
      </c>
      <c r="C49" s="12" t="s">
        <v>504</v>
      </c>
      <c r="D49" s="9" t="s">
        <v>487</v>
      </c>
      <c r="E49" s="37">
        <v>6</v>
      </c>
    </row>
  </sheetData>
  <mergeCells count="10">
    <mergeCell ref="A40:E40"/>
    <mergeCell ref="A4:A5"/>
    <mergeCell ref="B4:B5"/>
    <mergeCell ref="C4:C5"/>
    <mergeCell ref="D4:E4"/>
    <mergeCell ref="A1:E1"/>
    <mergeCell ref="A2:E2"/>
    <mergeCell ref="B3:E3"/>
    <mergeCell ref="A21:E21"/>
    <mergeCell ref="A31:E31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view="pageBreakPreview" zoomScaleNormal="100" zoomScaleSheetLayoutView="100" workbookViewId="0">
      <selection activeCell="B22" sqref="B2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4" customHeight="1">
      <c r="A1" s="173" t="s">
        <v>637</v>
      </c>
      <c r="B1" s="173"/>
      <c r="C1" s="173"/>
      <c r="D1" s="173"/>
      <c r="E1" s="173"/>
    </row>
    <row r="2" spans="1:5" ht="60.75" customHeight="1">
      <c r="A2" s="175" t="s">
        <v>558</v>
      </c>
      <c r="B2" s="176"/>
      <c r="C2" s="176"/>
      <c r="D2" s="176"/>
      <c r="E2" s="176"/>
    </row>
    <row r="3" spans="1:5" ht="27" customHeight="1">
      <c r="A3" s="93" t="s">
        <v>569</v>
      </c>
      <c r="B3" s="174" t="s">
        <v>323</v>
      </c>
      <c r="C3" s="174"/>
      <c r="D3" s="174"/>
      <c r="E3" s="174"/>
    </row>
    <row r="4" spans="1:5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ht="15.75" customHeight="1">
      <c r="A5" s="182"/>
      <c r="B5" s="182"/>
      <c r="C5" s="183"/>
      <c r="D5" s="70" t="s">
        <v>4</v>
      </c>
      <c r="E5" s="59" t="s">
        <v>5</v>
      </c>
    </row>
    <row r="6" spans="1:5" ht="30" customHeight="1">
      <c r="A6" s="72"/>
      <c r="B6" s="60"/>
      <c r="C6" s="67" t="s">
        <v>424</v>
      </c>
      <c r="D6" s="60" t="s">
        <v>8</v>
      </c>
      <c r="E6" s="83" t="s">
        <v>8</v>
      </c>
    </row>
    <row r="7" spans="1:5" ht="30" customHeight="1">
      <c r="A7" s="72"/>
      <c r="B7" s="60"/>
      <c r="C7" s="67" t="s">
        <v>425</v>
      </c>
      <c r="D7" s="60" t="s">
        <v>8</v>
      </c>
      <c r="E7" s="83" t="s">
        <v>8</v>
      </c>
    </row>
    <row r="8" spans="1:5" ht="30" customHeight="1">
      <c r="A8" s="31">
        <f>A7+1</f>
        <v>1</v>
      </c>
      <c r="B8" s="9" t="s">
        <v>426</v>
      </c>
      <c r="C8" s="39" t="s">
        <v>243</v>
      </c>
      <c r="D8" s="40" t="s">
        <v>24</v>
      </c>
      <c r="E8" s="71">
        <v>3</v>
      </c>
    </row>
    <row r="9" spans="1:5" ht="30" customHeight="1">
      <c r="A9" s="31">
        <f>A8+1</f>
        <v>2</v>
      </c>
      <c r="B9" s="9" t="s">
        <v>426</v>
      </c>
      <c r="C9" s="39" t="s">
        <v>242</v>
      </c>
      <c r="D9" s="40" t="s">
        <v>24</v>
      </c>
      <c r="E9" s="71">
        <v>5.5</v>
      </c>
    </row>
    <row r="10" spans="1:5" ht="30" customHeight="1">
      <c r="A10" s="31">
        <f>A9+1</f>
        <v>3</v>
      </c>
      <c r="B10" s="9" t="s">
        <v>426</v>
      </c>
      <c r="C10" s="39" t="s">
        <v>244</v>
      </c>
      <c r="D10" s="40" t="s">
        <v>24</v>
      </c>
      <c r="E10" s="71">
        <v>74</v>
      </c>
    </row>
    <row r="11" spans="1:5" ht="30" customHeight="1">
      <c r="A11" s="31">
        <f>A9+1</f>
        <v>3</v>
      </c>
      <c r="B11" s="9" t="s">
        <v>426</v>
      </c>
      <c r="C11" s="39" t="s">
        <v>314</v>
      </c>
      <c r="D11" s="40" t="s">
        <v>313</v>
      </c>
      <c r="E11" s="71">
        <v>41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Normal="100" zoomScaleSheetLayoutView="100" workbookViewId="0">
      <selection activeCell="C29" sqref="C29"/>
    </sheetView>
  </sheetViews>
  <sheetFormatPr defaultRowHeight="12.75"/>
  <cols>
    <col min="1" max="1" width="7" style="23" customWidth="1"/>
    <col min="2" max="2" width="15" style="23" customWidth="1"/>
    <col min="3" max="3" width="39.7109375" style="24" customWidth="1"/>
    <col min="4" max="4" width="9.85546875" style="23" customWidth="1"/>
    <col min="5" max="5" width="10.42578125" style="25" customWidth="1"/>
    <col min="6" max="219" width="9.140625" style="57"/>
    <col min="220" max="220" width="7" style="57" customWidth="1"/>
    <col min="221" max="221" width="15" style="57" customWidth="1"/>
    <col min="222" max="222" width="41.7109375" style="57" customWidth="1"/>
    <col min="223" max="223" width="9.85546875" style="57" customWidth="1"/>
    <col min="224" max="224" width="10.42578125" style="57" customWidth="1"/>
    <col min="225" max="225" width="12.7109375" style="57" customWidth="1"/>
    <col min="226" max="226" width="14.7109375" style="57" customWidth="1"/>
    <col min="227" max="227" width="9.140625" style="57"/>
    <col min="228" max="228" width="24" style="57" customWidth="1"/>
    <col min="229" max="475" width="9.140625" style="57"/>
    <col min="476" max="476" width="7" style="57" customWidth="1"/>
    <col min="477" max="477" width="15" style="57" customWidth="1"/>
    <col min="478" max="478" width="41.7109375" style="57" customWidth="1"/>
    <col min="479" max="479" width="9.85546875" style="57" customWidth="1"/>
    <col min="480" max="480" width="10.42578125" style="57" customWidth="1"/>
    <col min="481" max="481" width="12.7109375" style="57" customWidth="1"/>
    <col min="482" max="482" width="14.7109375" style="57" customWidth="1"/>
    <col min="483" max="483" width="9.140625" style="57"/>
    <col min="484" max="484" width="24" style="57" customWidth="1"/>
    <col min="485" max="731" width="9.140625" style="57"/>
    <col min="732" max="732" width="7" style="57" customWidth="1"/>
    <col min="733" max="733" width="15" style="57" customWidth="1"/>
    <col min="734" max="734" width="41.7109375" style="57" customWidth="1"/>
    <col min="735" max="735" width="9.85546875" style="57" customWidth="1"/>
    <col min="736" max="736" width="10.42578125" style="57" customWidth="1"/>
    <col min="737" max="737" width="12.7109375" style="57" customWidth="1"/>
    <col min="738" max="738" width="14.7109375" style="57" customWidth="1"/>
    <col min="739" max="739" width="9.140625" style="57"/>
    <col min="740" max="740" width="24" style="57" customWidth="1"/>
    <col min="741" max="987" width="9.140625" style="57"/>
    <col min="988" max="988" width="7" style="57" customWidth="1"/>
    <col min="989" max="989" width="15" style="57" customWidth="1"/>
    <col min="990" max="990" width="41.7109375" style="57" customWidth="1"/>
    <col min="991" max="991" width="9.85546875" style="57" customWidth="1"/>
    <col min="992" max="992" width="10.42578125" style="57" customWidth="1"/>
    <col min="993" max="993" width="12.7109375" style="57" customWidth="1"/>
    <col min="994" max="994" width="14.7109375" style="57" customWidth="1"/>
    <col min="995" max="995" width="9.140625" style="57"/>
    <col min="996" max="996" width="24" style="57" customWidth="1"/>
    <col min="997" max="1243" width="9.140625" style="57"/>
    <col min="1244" max="1244" width="7" style="57" customWidth="1"/>
    <col min="1245" max="1245" width="15" style="57" customWidth="1"/>
    <col min="1246" max="1246" width="41.7109375" style="57" customWidth="1"/>
    <col min="1247" max="1247" width="9.85546875" style="57" customWidth="1"/>
    <col min="1248" max="1248" width="10.42578125" style="57" customWidth="1"/>
    <col min="1249" max="1249" width="12.7109375" style="57" customWidth="1"/>
    <col min="1250" max="1250" width="14.7109375" style="57" customWidth="1"/>
    <col min="1251" max="1251" width="9.140625" style="57"/>
    <col min="1252" max="1252" width="24" style="57" customWidth="1"/>
    <col min="1253" max="1499" width="9.140625" style="57"/>
    <col min="1500" max="1500" width="7" style="57" customWidth="1"/>
    <col min="1501" max="1501" width="15" style="57" customWidth="1"/>
    <col min="1502" max="1502" width="41.7109375" style="57" customWidth="1"/>
    <col min="1503" max="1503" width="9.85546875" style="57" customWidth="1"/>
    <col min="1504" max="1504" width="10.42578125" style="57" customWidth="1"/>
    <col min="1505" max="1505" width="12.7109375" style="57" customWidth="1"/>
    <col min="1506" max="1506" width="14.7109375" style="57" customWidth="1"/>
    <col min="1507" max="1507" width="9.140625" style="57"/>
    <col min="1508" max="1508" width="24" style="57" customWidth="1"/>
    <col min="1509" max="1755" width="9.140625" style="57"/>
    <col min="1756" max="1756" width="7" style="57" customWidth="1"/>
    <col min="1757" max="1757" width="15" style="57" customWidth="1"/>
    <col min="1758" max="1758" width="41.7109375" style="57" customWidth="1"/>
    <col min="1759" max="1759" width="9.85546875" style="57" customWidth="1"/>
    <col min="1760" max="1760" width="10.42578125" style="57" customWidth="1"/>
    <col min="1761" max="1761" width="12.7109375" style="57" customWidth="1"/>
    <col min="1762" max="1762" width="14.7109375" style="57" customWidth="1"/>
    <col min="1763" max="1763" width="9.140625" style="57"/>
    <col min="1764" max="1764" width="24" style="57" customWidth="1"/>
    <col min="1765" max="2011" width="9.140625" style="57"/>
    <col min="2012" max="2012" width="7" style="57" customWidth="1"/>
    <col min="2013" max="2013" width="15" style="57" customWidth="1"/>
    <col min="2014" max="2014" width="41.7109375" style="57" customWidth="1"/>
    <col min="2015" max="2015" width="9.85546875" style="57" customWidth="1"/>
    <col min="2016" max="2016" width="10.42578125" style="57" customWidth="1"/>
    <col min="2017" max="2017" width="12.7109375" style="57" customWidth="1"/>
    <col min="2018" max="2018" width="14.7109375" style="57" customWidth="1"/>
    <col min="2019" max="2019" width="9.140625" style="57"/>
    <col min="2020" max="2020" width="24" style="57" customWidth="1"/>
    <col min="2021" max="2267" width="9.140625" style="57"/>
    <col min="2268" max="2268" width="7" style="57" customWidth="1"/>
    <col min="2269" max="2269" width="15" style="57" customWidth="1"/>
    <col min="2270" max="2270" width="41.7109375" style="57" customWidth="1"/>
    <col min="2271" max="2271" width="9.85546875" style="57" customWidth="1"/>
    <col min="2272" max="2272" width="10.42578125" style="57" customWidth="1"/>
    <col min="2273" max="2273" width="12.7109375" style="57" customWidth="1"/>
    <col min="2274" max="2274" width="14.7109375" style="57" customWidth="1"/>
    <col min="2275" max="2275" width="9.140625" style="57"/>
    <col min="2276" max="2276" width="24" style="57" customWidth="1"/>
    <col min="2277" max="2523" width="9.140625" style="57"/>
    <col min="2524" max="2524" width="7" style="57" customWidth="1"/>
    <col min="2525" max="2525" width="15" style="57" customWidth="1"/>
    <col min="2526" max="2526" width="41.7109375" style="57" customWidth="1"/>
    <col min="2527" max="2527" width="9.85546875" style="57" customWidth="1"/>
    <col min="2528" max="2528" width="10.42578125" style="57" customWidth="1"/>
    <col min="2529" max="2529" width="12.7109375" style="57" customWidth="1"/>
    <col min="2530" max="2530" width="14.7109375" style="57" customWidth="1"/>
    <col min="2531" max="2531" width="9.140625" style="57"/>
    <col min="2532" max="2532" width="24" style="57" customWidth="1"/>
    <col min="2533" max="2779" width="9.140625" style="57"/>
    <col min="2780" max="2780" width="7" style="57" customWidth="1"/>
    <col min="2781" max="2781" width="15" style="57" customWidth="1"/>
    <col min="2782" max="2782" width="41.7109375" style="57" customWidth="1"/>
    <col min="2783" max="2783" width="9.85546875" style="57" customWidth="1"/>
    <col min="2784" max="2784" width="10.42578125" style="57" customWidth="1"/>
    <col min="2785" max="2785" width="12.7109375" style="57" customWidth="1"/>
    <col min="2786" max="2786" width="14.7109375" style="57" customWidth="1"/>
    <col min="2787" max="2787" width="9.140625" style="57"/>
    <col min="2788" max="2788" width="24" style="57" customWidth="1"/>
    <col min="2789" max="3035" width="9.140625" style="57"/>
    <col min="3036" max="3036" width="7" style="57" customWidth="1"/>
    <col min="3037" max="3037" width="15" style="57" customWidth="1"/>
    <col min="3038" max="3038" width="41.7109375" style="57" customWidth="1"/>
    <col min="3039" max="3039" width="9.85546875" style="57" customWidth="1"/>
    <col min="3040" max="3040" width="10.42578125" style="57" customWidth="1"/>
    <col min="3041" max="3041" width="12.7109375" style="57" customWidth="1"/>
    <col min="3042" max="3042" width="14.7109375" style="57" customWidth="1"/>
    <col min="3043" max="3043" width="9.140625" style="57"/>
    <col min="3044" max="3044" width="24" style="57" customWidth="1"/>
    <col min="3045" max="3291" width="9.140625" style="57"/>
    <col min="3292" max="3292" width="7" style="57" customWidth="1"/>
    <col min="3293" max="3293" width="15" style="57" customWidth="1"/>
    <col min="3294" max="3294" width="41.7109375" style="57" customWidth="1"/>
    <col min="3295" max="3295" width="9.85546875" style="57" customWidth="1"/>
    <col min="3296" max="3296" width="10.42578125" style="57" customWidth="1"/>
    <col min="3297" max="3297" width="12.7109375" style="57" customWidth="1"/>
    <col min="3298" max="3298" width="14.7109375" style="57" customWidth="1"/>
    <col min="3299" max="3299" width="9.140625" style="57"/>
    <col min="3300" max="3300" width="24" style="57" customWidth="1"/>
    <col min="3301" max="3547" width="9.140625" style="57"/>
    <col min="3548" max="3548" width="7" style="57" customWidth="1"/>
    <col min="3549" max="3549" width="15" style="57" customWidth="1"/>
    <col min="3550" max="3550" width="41.7109375" style="57" customWidth="1"/>
    <col min="3551" max="3551" width="9.85546875" style="57" customWidth="1"/>
    <col min="3552" max="3552" width="10.42578125" style="57" customWidth="1"/>
    <col min="3553" max="3553" width="12.7109375" style="57" customWidth="1"/>
    <col min="3554" max="3554" width="14.7109375" style="57" customWidth="1"/>
    <col min="3555" max="3555" width="9.140625" style="57"/>
    <col min="3556" max="3556" width="24" style="57" customWidth="1"/>
    <col min="3557" max="3803" width="9.140625" style="57"/>
    <col min="3804" max="3804" width="7" style="57" customWidth="1"/>
    <col min="3805" max="3805" width="15" style="57" customWidth="1"/>
    <col min="3806" max="3806" width="41.7109375" style="57" customWidth="1"/>
    <col min="3807" max="3807" width="9.85546875" style="57" customWidth="1"/>
    <col min="3808" max="3808" width="10.42578125" style="57" customWidth="1"/>
    <col min="3809" max="3809" width="12.7109375" style="57" customWidth="1"/>
    <col min="3810" max="3810" width="14.7109375" style="57" customWidth="1"/>
    <col min="3811" max="3811" width="9.140625" style="57"/>
    <col min="3812" max="3812" width="24" style="57" customWidth="1"/>
    <col min="3813" max="4059" width="9.140625" style="57"/>
    <col min="4060" max="4060" width="7" style="57" customWidth="1"/>
    <col min="4061" max="4061" width="15" style="57" customWidth="1"/>
    <col min="4062" max="4062" width="41.7109375" style="57" customWidth="1"/>
    <col min="4063" max="4063" width="9.85546875" style="57" customWidth="1"/>
    <col min="4064" max="4064" width="10.42578125" style="57" customWidth="1"/>
    <col min="4065" max="4065" width="12.7109375" style="57" customWidth="1"/>
    <col min="4066" max="4066" width="14.7109375" style="57" customWidth="1"/>
    <col min="4067" max="4067" width="9.140625" style="57"/>
    <col min="4068" max="4068" width="24" style="57" customWidth="1"/>
    <col min="4069" max="4315" width="9.140625" style="57"/>
    <col min="4316" max="4316" width="7" style="57" customWidth="1"/>
    <col min="4317" max="4317" width="15" style="57" customWidth="1"/>
    <col min="4318" max="4318" width="41.7109375" style="57" customWidth="1"/>
    <col min="4319" max="4319" width="9.85546875" style="57" customWidth="1"/>
    <col min="4320" max="4320" width="10.42578125" style="57" customWidth="1"/>
    <col min="4321" max="4321" width="12.7109375" style="57" customWidth="1"/>
    <col min="4322" max="4322" width="14.7109375" style="57" customWidth="1"/>
    <col min="4323" max="4323" width="9.140625" style="57"/>
    <col min="4324" max="4324" width="24" style="57" customWidth="1"/>
    <col min="4325" max="4571" width="9.140625" style="57"/>
    <col min="4572" max="4572" width="7" style="57" customWidth="1"/>
    <col min="4573" max="4573" width="15" style="57" customWidth="1"/>
    <col min="4574" max="4574" width="41.7109375" style="57" customWidth="1"/>
    <col min="4575" max="4575" width="9.85546875" style="57" customWidth="1"/>
    <col min="4576" max="4576" width="10.42578125" style="57" customWidth="1"/>
    <col min="4577" max="4577" width="12.7109375" style="57" customWidth="1"/>
    <col min="4578" max="4578" width="14.7109375" style="57" customWidth="1"/>
    <col min="4579" max="4579" width="9.140625" style="57"/>
    <col min="4580" max="4580" width="24" style="57" customWidth="1"/>
    <col min="4581" max="4827" width="9.140625" style="57"/>
    <col min="4828" max="4828" width="7" style="57" customWidth="1"/>
    <col min="4829" max="4829" width="15" style="57" customWidth="1"/>
    <col min="4830" max="4830" width="41.7109375" style="57" customWidth="1"/>
    <col min="4831" max="4831" width="9.85546875" style="57" customWidth="1"/>
    <col min="4832" max="4832" width="10.42578125" style="57" customWidth="1"/>
    <col min="4833" max="4833" width="12.7109375" style="57" customWidth="1"/>
    <col min="4834" max="4834" width="14.7109375" style="57" customWidth="1"/>
    <col min="4835" max="4835" width="9.140625" style="57"/>
    <col min="4836" max="4836" width="24" style="57" customWidth="1"/>
    <col min="4837" max="5083" width="9.140625" style="57"/>
    <col min="5084" max="5084" width="7" style="57" customWidth="1"/>
    <col min="5085" max="5085" width="15" style="57" customWidth="1"/>
    <col min="5086" max="5086" width="41.7109375" style="57" customWidth="1"/>
    <col min="5087" max="5087" width="9.85546875" style="57" customWidth="1"/>
    <col min="5088" max="5088" width="10.42578125" style="57" customWidth="1"/>
    <col min="5089" max="5089" width="12.7109375" style="57" customWidth="1"/>
    <col min="5090" max="5090" width="14.7109375" style="57" customWidth="1"/>
    <col min="5091" max="5091" width="9.140625" style="57"/>
    <col min="5092" max="5092" width="24" style="57" customWidth="1"/>
    <col min="5093" max="5339" width="9.140625" style="57"/>
    <col min="5340" max="5340" width="7" style="57" customWidth="1"/>
    <col min="5341" max="5341" width="15" style="57" customWidth="1"/>
    <col min="5342" max="5342" width="41.7109375" style="57" customWidth="1"/>
    <col min="5343" max="5343" width="9.85546875" style="57" customWidth="1"/>
    <col min="5344" max="5344" width="10.42578125" style="57" customWidth="1"/>
    <col min="5345" max="5345" width="12.7109375" style="57" customWidth="1"/>
    <col min="5346" max="5346" width="14.7109375" style="57" customWidth="1"/>
    <col min="5347" max="5347" width="9.140625" style="57"/>
    <col min="5348" max="5348" width="24" style="57" customWidth="1"/>
    <col min="5349" max="5595" width="9.140625" style="57"/>
    <col min="5596" max="5596" width="7" style="57" customWidth="1"/>
    <col min="5597" max="5597" width="15" style="57" customWidth="1"/>
    <col min="5598" max="5598" width="41.7109375" style="57" customWidth="1"/>
    <col min="5599" max="5599" width="9.85546875" style="57" customWidth="1"/>
    <col min="5600" max="5600" width="10.42578125" style="57" customWidth="1"/>
    <col min="5601" max="5601" width="12.7109375" style="57" customWidth="1"/>
    <col min="5602" max="5602" width="14.7109375" style="57" customWidth="1"/>
    <col min="5603" max="5603" width="9.140625" style="57"/>
    <col min="5604" max="5604" width="24" style="57" customWidth="1"/>
    <col min="5605" max="5851" width="9.140625" style="57"/>
    <col min="5852" max="5852" width="7" style="57" customWidth="1"/>
    <col min="5853" max="5853" width="15" style="57" customWidth="1"/>
    <col min="5854" max="5854" width="41.7109375" style="57" customWidth="1"/>
    <col min="5855" max="5855" width="9.85546875" style="57" customWidth="1"/>
    <col min="5856" max="5856" width="10.42578125" style="57" customWidth="1"/>
    <col min="5857" max="5857" width="12.7109375" style="57" customWidth="1"/>
    <col min="5858" max="5858" width="14.7109375" style="57" customWidth="1"/>
    <col min="5859" max="5859" width="9.140625" style="57"/>
    <col min="5860" max="5860" width="24" style="57" customWidth="1"/>
    <col min="5861" max="6107" width="9.140625" style="57"/>
    <col min="6108" max="6108" width="7" style="57" customWidth="1"/>
    <col min="6109" max="6109" width="15" style="57" customWidth="1"/>
    <col min="6110" max="6110" width="41.7109375" style="57" customWidth="1"/>
    <col min="6111" max="6111" width="9.85546875" style="57" customWidth="1"/>
    <col min="6112" max="6112" width="10.42578125" style="57" customWidth="1"/>
    <col min="6113" max="6113" width="12.7109375" style="57" customWidth="1"/>
    <col min="6114" max="6114" width="14.7109375" style="57" customWidth="1"/>
    <col min="6115" max="6115" width="9.140625" style="57"/>
    <col min="6116" max="6116" width="24" style="57" customWidth="1"/>
    <col min="6117" max="6363" width="9.140625" style="57"/>
    <col min="6364" max="6364" width="7" style="57" customWidth="1"/>
    <col min="6365" max="6365" width="15" style="57" customWidth="1"/>
    <col min="6366" max="6366" width="41.7109375" style="57" customWidth="1"/>
    <col min="6367" max="6367" width="9.85546875" style="57" customWidth="1"/>
    <col min="6368" max="6368" width="10.42578125" style="57" customWidth="1"/>
    <col min="6369" max="6369" width="12.7109375" style="57" customWidth="1"/>
    <col min="6370" max="6370" width="14.7109375" style="57" customWidth="1"/>
    <col min="6371" max="6371" width="9.140625" style="57"/>
    <col min="6372" max="6372" width="24" style="57" customWidth="1"/>
    <col min="6373" max="6619" width="9.140625" style="57"/>
    <col min="6620" max="6620" width="7" style="57" customWidth="1"/>
    <col min="6621" max="6621" width="15" style="57" customWidth="1"/>
    <col min="6622" max="6622" width="41.7109375" style="57" customWidth="1"/>
    <col min="6623" max="6623" width="9.85546875" style="57" customWidth="1"/>
    <col min="6624" max="6624" width="10.42578125" style="57" customWidth="1"/>
    <col min="6625" max="6625" width="12.7109375" style="57" customWidth="1"/>
    <col min="6626" max="6626" width="14.7109375" style="57" customWidth="1"/>
    <col min="6627" max="6627" width="9.140625" style="57"/>
    <col min="6628" max="6628" width="24" style="57" customWidth="1"/>
    <col min="6629" max="6875" width="9.140625" style="57"/>
    <col min="6876" max="6876" width="7" style="57" customWidth="1"/>
    <col min="6877" max="6877" width="15" style="57" customWidth="1"/>
    <col min="6878" max="6878" width="41.7109375" style="57" customWidth="1"/>
    <col min="6879" max="6879" width="9.85546875" style="57" customWidth="1"/>
    <col min="6880" max="6880" width="10.42578125" style="57" customWidth="1"/>
    <col min="6881" max="6881" width="12.7109375" style="57" customWidth="1"/>
    <col min="6882" max="6882" width="14.7109375" style="57" customWidth="1"/>
    <col min="6883" max="6883" width="9.140625" style="57"/>
    <col min="6884" max="6884" width="24" style="57" customWidth="1"/>
    <col min="6885" max="7131" width="9.140625" style="57"/>
    <col min="7132" max="7132" width="7" style="57" customWidth="1"/>
    <col min="7133" max="7133" width="15" style="57" customWidth="1"/>
    <col min="7134" max="7134" width="41.7109375" style="57" customWidth="1"/>
    <col min="7135" max="7135" width="9.85546875" style="57" customWidth="1"/>
    <col min="7136" max="7136" width="10.42578125" style="57" customWidth="1"/>
    <col min="7137" max="7137" width="12.7109375" style="57" customWidth="1"/>
    <col min="7138" max="7138" width="14.7109375" style="57" customWidth="1"/>
    <col min="7139" max="7139" width="9.140625" style="57"/>
    <col min="7140" max="7140" width="24" style="57" customWidth="1"/>
    <col min="7141" max="7387" width="9.140625" style="57"/>
    <col min="7388" max="7388" width="7" style="57" customWidth="1"/>
    <col min="7389" max="7389" width="15" style="57" customWidth="1"/>
    <col min="7390" max="7390" width="41.7109375" style="57" customWidth="1"/>
    <col min="7391" max="7391" width="9.85546875" style="57" customWidth="1"/>
    <col min="7392" max="7392" width="10.42578125" style="57" customWidth="1"/>
    <col min="7393" max="7393" width="12.7109375" style="57" customWidth="1"/>
    <col min="7394" max="7394" width="14.7109375" style="57" customWidth="1"/>
    <col min="7395" max="7395" width="9.140625" style="57"/>
    <col min="7396" max="7396" width="24" style="57" customWidth="1"/>
    <col min="7397" max="7643" width="9.140625" style="57"/>
    <col min="7644" max="7644" width="7" style="57" customWidth="1"/>
    <col min="7645" max="7645" width="15" style="57" customWidth="1"/>
    <col min="7646" max="7646" width="41.7109375" style="57" customWidth="1"/>
    <col min="7647" max="7647" width="9.85546875" style="57" customWidth="1"/>
    <col min="7648" max="7648" width="10.42578125" style="57" customWidth="1"/>
    <col min="7649" max="7649" width="12.7109375" style="57" customWidth="1"/>
    <col min="7650" max="7650" width="14.7109375" style="57" customWidth="1"/>
    <col min="7651" max="7651" width="9.140625" style="57"/>
    <col min="7652" max="7652" width="24" style="57" customWidth="1"/>
    <col min="7653" max="7899" width="9.140625" style="57"/>
    <col min="7900" max="7900" width="7" style="57" customWidth="1"/>
    <col min="7901" max="7901" width="15" style="57" customWidth="1"/>
    <col min="7902" max="7902" width="41.7109375" style="57" customWidth="1"/>
    <col min="7903" max="7903" width="9.85546875" style="57" customWidth="1"/>
    <col min="7904" max="7904" width="10.42578125" style="57" customWidth="1"/>
    <col min="7905" max="7905" width="12.7109375" style="57" customWidth="1"/>
    <col min="7906" max="7906" width="14.7109375" style="57" customWidth="1"/>
    <col min="7907" max="7907" width="9.140625" style="57"/>
    <col min="7908" max="7908" width="24" style="57" customWidth="1"/>
    <col min="7909" max="8155" width="9.140625" style="57"/>
    <col min="8156" max="8156" width="7" style="57" customWidth="1"/>
    <col min="8157" max="8157" width="15" style="57" customWidth="1"/>
    <col min="8158" max="8158" width="41.7109375" style="57" customWidth="1"/>
    <col min="8159" max="8159" width="9.85546875" style="57" customWidth="1"/>
    <col min="8160" max="8160" width="10.42578125" style="57" customWidth="1"/>
    <col min="8161" max="8161" width="12.7109375" style="57" customWidth="1"/>
    <col min="8162" max="8162" width="14.7109375" style="57" customWidth="1"/>
    <col min="8163" max="8163" width="9.140625" style="57"/>
    <col min="8164" max="8164" width="24" style="57" customWidth="1"/>
    <col min="8165" max="8411" width="9.140625" style="57"/>
    <col min="8412" max="8412" width="7" style="57" customWidth="1"/>
    <col min="8413" max="8413" width="15" style="57" customWidth="1"/>
    <col min="8414" max="8414" width="41.7109375" style="57" customWidth="1"/>
    <col min="8415" max="8415" width="9.85546875" style="57" customWidth="1"/>
    <col min="8416" max="8416" width="10.42578125" style="57" customWidth="1"/>
    <col min="8417" max="8417" width="12.7109375" style="57" customWidth="1"/>
    <col min="8418" max="8418" width="14.7109375" style="57" customWidth="1"/>
    <col min="8419" max="8419" width="9.140625" style="57"/>
    <col min="8420" max="8420" width="24" style="57" customWidth="1"/>
    <col min="8421" max="8667" width="9.140625" style="57"/>
    <col min="8668" max="8668" width="7" style="57" customWidth="1"/>
    <col min="8669" max="8669" width="15" style="57" customWidth="1"/>
    <col min="8670" max="8670" width="41.7109375" style="57" customWidth="1"/>
    <col min="8671" max="8671" width="9.85546875" style="57" customWidth="1"/>
    <col min="8672" max="8672" width="10.42578125" style="57" customWidth="1"/>
    <col min="8673" max="8673" width="12.7109375" style="57" customWidth="1"/>
    <col min="8674" max="8674" width="14.7109375" style="57" customWidth="1"/>
    <col min="8675" max="8675" width="9.140625" style="57"/>
    <col min="8676" max="8676" width="24" style="57" customWidth="1"/>
    <col min="8677" max="8923" width="9.140625" style="57"/>
    <col min="8924" max="8924" width="7" style="57" customWidth="1"/>
    <col min="8925" max="8925" width="15" style="57" customWidth="1"/>
    <col min="8926" max="8926" width="41.7109375" style="57" customWidth="1"/>
    <col min="8927" max="8927" width="9.85546875" style="57" customWidth="1"/>
    <col min="8928" max="8928" width="10.42578125" style="57" customWidth="1"/>
    <col min="8929" max="8929" width="12.7109375" style="57" customWidth="1"/>
    <col min="8930" max="8930" width="14.7109375" style="57" customWidth="1"/>
    <col min="8931" max="8931" width="9.140625" style="57"/>
    <col min="8932" max="8932" width="24" style="57" customWidth="1"/>
    <col min="8933" max="9179" width="9.140625" style="57"/>
    <col min="9180" max="9180" width="7" style="57" customWidth="1"/>
    <col min="9181" max="9181" width="15" style="57" customWidth="1"/>
    <col min="9182" max="9182" width="41.7109375" style="57" customWidth="1"/>
    <col min="9183" max="9183" width="9.85546875" style="57" customWidth="1"/>
    <col min="9184" max="9184" width="10.42578125" style="57" customWidth="1"/>
    <col min="9185" max="9185" width="12.7109375" style="57" customWidth="1"/>
    <col min="9186" max="9186" width="14.7109375" style="57" customWidth="1"/>
    <col min="9187" max="9187" width="9.140625" style="57"/>
    <col min="9188" max="9188" width="24" style="57" customWidth="1"/>
    <col min="9189" max="9435" width="9.140625" style="57"/>
    <col min="9436" max="9436" width="7" style="57" customWidth="1"/>
    <col min="9437" max="9437" width="15" style="57" customWidth="1"/>
    <col min="9438" max="9438" width="41.7109375" style="57" customWidth="1"/>
    <col min="9439" max="9439" width="9.85546875" style="57" customWidth="1"/>
    <col min="9440" max="9440" width="10.42578125" style="57" customWidth="1"/>
    <col min="9441" max="9441" width="12.7109375" style="57" customWidth="1"/>
    <col min="9442" max="9442" width="14.7109375" style="57" customWidth="1"/>
    <col min="9443" max="9443" width="9.140625" style="57"/>
    <col min="9444" max="9444" width="24" style="57" customWidth="1"/>
    <col min="9445" max="9691" width="9.140625" style="57"/>
    <col min="9692" max="9692" width="7" style="57" customWidth="1"/>
    <col min="9693" max="9693" width="15" style="57" customWidth="1"/>
    <col min="9694" max="9694" width="41.7109375" style="57" customWidth="1"/>
    <col min="9695" max="9695" width="9.85546875" style="57" customWidth="1"/>
    <col min="9696" max="9696" width="10.42578125" style="57" customWidth="1"/>
    <col min="9697" max="9697" width="12.7109375" style="57" customWidth="1"/>
    <col min="9698" max="9698" width="14.7109375" style="57" customWidth="1"/>
    <col min="9699" max="9699" width="9.140625" style="57"/>
    <col min="9700" max="9700" width="24" style="57" customWidth="1"/>
    <col min="9701" max="9947" width="9.140625" style="57"/>
    <col min="9948" max="9948" width="7" style="57" customWidth="1"/>
    <col min="9949" max="9949" width="15" style="57" customWidth="1"/>
    <col min="9950" max="9950" width="41.7109375" style="57" customWidth="1"/>
    <col min="9951" max="9951" width="9.85546875" style="57" customWidth="1"/>
    <col min="9952" max="9952" width="10.42578125" style="57" customWidth="1"/>
    <col min="9953" max="9953" width="12.7109375" style="57" customWidth="1"/>
    <col min="9954" max="9954" width="14.7109375" style="57" customWidth="1"/>
    <col min="9955" max="9955" width="9.140625" style="57"/>
    <col min="9956" max="9956" width="24" style="57" customWidth="1"/>
    <col min="9957" max="10203" width="9.140625" style="57"/>
    <col min="10204" max="10204" width="7" style="57" customWidth="1"/>
    <col min="10205" max="10205" width="15" style="57" customWidth="1"/>
    <col min="10206" max="10206" width="41.7109375" style="57" customWidth="1"/>
    <col min="10207" max="10207" width="9.85546875" style="57" customWidth="1"/>
    <col min="10208" max="10208" width="10.42578125" style="57" customWidth="1"/>
    <col min="10209" max="10209" width="12.7109375" style="57" customWidth="1"/>
    <col min="10210" max="10210" width="14.7109375" style="57" customWidth="1"/>
    <col min="10211" max="10211" width="9.140625" style="57"/>
    <col min="10212" max="10212" width="24" style="57" customWidth="1"/>
    <col min="10213" max="10459" width="9.140625" style="57"/>
    <col min="10460" max="10460" width="7" style="57" customWidth="1"/>
    <col min="10461" max="10461" width="15" style="57" customWidth="1"/>
    <col min="10462" max="10462" width="41.7109375" style="57" customWidth="1"/>
    <col min="10463" max="10463" width="9.85546875" style="57" customWidth="1"/>
    <col min="10464" max="10464" width="10.42578125" style="57" customWidth="1"/>
    <col min="10465" max="10465" width="12.7109375" style="57" customWidth="1"/>
    <col min="10466" max="10466" width="14.7109375" style="57" customWidth="1"/>
    <col min="10467" max="10467" width="9.140625" style="57"/>
    <col min="10468" max="10468" width="24" style="57" customWidth="1"/>
    <col min="10469" max="10715" width="9.140625" style="57"/>
    <col min="10716" max="10716" width="7" style="57" customWidth="1"/>
    <col min="10717" max="10717" width="15" style="57" customWidth="1"/>
    <col min="10718" max="10718" width="41.7109375" style="57" customWidth="1"/>
    <col min="10719" max="10719" width="9.85546875" style="57" customWidth="1"/>
    <col min="10720" max="10720" width="10.42578125" style="57" customWidth="1"/>
    <col min="10721" max="10721" width="12.7109375" style="57" customWidth="1"/>
    <col min="10722" max="10722" width="14.7109375" style="57" customWidth="1"/>
    <col min="10723" max="10723" width="9.140625" style="57"/>
    <col min="10724" max="10724" width="24" style="57" customWidth="1"/>
    <col min="10725" max="10971" width="9.140625" style="57"/>
    <col min="10972" max="10972" width="7" style="57" customWidth="1"/>
    <col min="10973" max="10973" width="15" style="57" customWidth="1"/>
    <col min="10974" max="10974" width="41.7109375" style="57" customWidth="1"/>
    <col min="10975" max="10975" width="9.85546875" style="57" customWidth="1"/>
    <col min="10976" max="10976" width="10.42578125" style="57" customWidth="1"/>
    <col min="10977" max="10977" width="12.7109375" style="57" customWidth="1"/>
    <col min="10978" max="10978" width="14.7109375" style="57" customWidth="1"/>
    <col min="10979" max="10979" width="9.140625" style="57"/>
    <col min="10980" max="10980" width="24" style="57" customWidth="1"/>
    <col min="10981" max="11227" width="9.140625" style="57"/>
    <col min="11228" max="11228" width="7" style="57" customWidth="1"/>
    <col min="11229" max="11229" width="15" style="57" customWidth="1"/>
    <col min="11230" max="11230" width="41.7109375" style="57" customWidth="1"/>
    <col min="11231" max="11231" width="9.85546875" style="57" customWidth="1"/>
    <col min="11232" max="11232" width="10.42578125" style="57" customWidth="1"/>
    <col min="11233" max="11233" width="12.7109375" style="57" customWidth="1"/>
    <col min="11234" max="11234" width="14.7109375" style="57" customWidth="1"/>
    <col min="11235" max="11235" width="9.140625" style="57"/>
    <col min="11236" max="11236" width="24" style="57" customWidth="1"/>
    <col min="11237" max="11483" width="9.140625" style="57"/>
    <col min="11484" max="11484" width="7" style="57" customWidth="1"/>
    <col min="11485" max="11485" width="15" style="57" customWidth="1"/>
    <col min="11486" max="11486" width="41.7109375" style="57" customWidth="1"/>
    <col min="11487" max="11487" width="9.85546875" style="57" customWidth="1"/>
    <col min="11488" max="11488" width="10.42578125" style="57" customWidth="1"/>
    <col min="11489" max="11489" width="12.7109375" style="57" customWidth="1"/>
    <col min="11490" max="11490" width="14.7109375" style="57" customWidth="1"/>
    <col min="11491" max="11491" width="9.140625" style="57"/>
    <col min="11492" max="11492" width="24" style="57" customWidth="1"/>
    <col min="11493" max="11739" width="9.140625" style="57"/>
    <col min="11740" max="11740" width="7" style="57" customWidth="1"/>
    <col min="11741" max="11741" width="15" style="57" customWidth="1"/>
    <col min="11742" max="11742" width="41.7109375" style="57" customWidth="1"/>
    <col min="11743" max="11743" width="9.85546875" style="57" customWidth="1"/>
    <col min="11744" max="11744" width="10.42578125" style="57" customWidth="1"/>
    <col min="11745" max="11745" width="12.7109375" style="57" customWidth="1"/>
    <col min="11746" max="11746" width="14.7109375" style="57" customWidth="1"/>
    <col min="11747" max="11747" width="9.140625" style="57"/>
    <col min="11748" max="11748" width="24" style="57" customWidth="1"/>
    <col min="11749" max="11995" width="9.140625" style="57"/>
    <col min="11996" max="11996" width="7" style="57" customWidth="1"/>
    <col min="11997" max="11997" width="15" style="57" customWidth="1"/>
    <col min="11998" max="11998" width="41.7109375" style="57" customWidth="1"/>
    <col min="11999" max="11999" width="9.85546875" style="57" customWidth="1"/>
    <col min="12000" max="12000" width="10.42578125" style="57" customWidth="1"/>
    <col min="12001" max="12001" width="12.7109375" style="57" customWidth="1"/>
    <col min="12002" max="12002" width="14.7109375" style="57" customWidth="1"/>
    <col min="12003" max="12003" width="9.140625" style="57"/>
    <col min="12004" max="12004" width="24" style="57" customWidth="1"/>
    <col min="12005" max="12251" width="9.140625" style="57"/>
    <col min="12252" max="12252" width="7" style="57" customWidth="1"/>
    <col min="12253" max="12253" width="15" style="57" customWidth="1"/>
    <col min="12254" max="12254" width="41.7109375" style="57" customWidth="1"/>
    <col min="12255" max="12255" width="9.85546875" style="57" customWidth="1"/>
    <col min="12256" max="12256" width="10.42578125" style="57" customWidth="1"/>
    <col min="12257" max="12257" width="12.7109375" style="57" customWidth="1"/>
    <col min="12258" max="12258" width="14.7109375" style="57" customWidth="1"/>
    <col min="12259" max="12259" width="9.140625" style="57"/>
    <col min="12260" max="12260" width="24" style="57" customWidth="1"/>
    <col min="12261" max="12507" width="9.140625" style="57"/>
    <col min="12508" max="12508" width="7" style="57" customWidth="1"/>
    <col min="12509" max="12509" width="15" style="57" customWidth="1"/>
    <col min="12510" max="12510" width="41.7109375" style="57" customWidth="1"/>
    <col min="12511" max="12511" width="9.85546875" style="57" customWidth="1"/>
    <col min="12512" max="12512" width="10.42578125" style="57" customWidth="1"/>
    <col min="12513" max="12513" width="12.7109375" style="57" customWidth="1"/>
    <col min="12514" max="12514" width="14.7109375" style="57" customWidth="1"/>
    <col min="12515" max="12515" width="9.140625" style="57"/>
    <col min="12516" max="12516" width="24" style="57" customWidth="1"/>
    <col min="12517" max="12763" width="9.140625" style="57"/>
    <col min="12764" max="12764" width="7" style="57" customWidth="1"/>
    <col min="12765" max="12765" width="15" style="57" customWidth="1"/>
    <col min="12766" max="12766" width="41.7109375" style="57" customWidth="1"/>
    <col min="12767" max="12767" width="9.85546875" style="57" customWidth="1"/>
    <col min="12768" max="12768" width="10.42578125" style="57" customWidth="1"/>
    <col min="12769" max="12769" width="12.7109375" style="57" customWidth="1"/>
    <col min="12770" max="12770" width="14.7109375" style="57" customWidth="1"/>
    <col min="12771" max="12771" width="9.140625" style="57"/>
    <col min="12772" max="12772" width="24" style="57" customWidth="1"/>
    <col min="12773" max="13019" width="9.140625" style="57"/>
    <col min="13020" max="13020" width="7" style="57" customWidth="1"/>
    <col min="13021" max="13021" width="15" style="57" customWidth="1"/>
    <col min="13022" max="13022" width="41.7109375" style="57" customWidth="1"/>
    <col min="13023" max="13023" width="9.85546875" style="57" customWidth="1"/>
    <col min="13024" max="13024" width="10.42578125" style="57" customWidth="1"/>
    <col min="13025" max="13025" width="12.7109375" style="57" customWidth="1"/>
    <col min="13026" max="13026" width="14.7109375" style="57" customWidth="1"/>
    <col min="13027" max="13027" width="9.140625" style="57"/>
    <col min="13028" max="13028" width="24" style="57" customWidth="1"/>
    <col min="13029" max="13275" width="9.140625" style="57"/>
    <col min="13276" max="13276" width="7" style="57" customWidth="1"/>
    <col min="13277" max="13277" width="15" style="57" customWidth="1"/>
    <col min="13278" max="13278" width="41.7109375" style="57" customWidth="1"/>
    <col min="13279" max="13279" width="9.85546875" style="57" customWidth="1"/>
    <col min="13280" max="13280" width="10.42578125" style="57" customWidth="1"/>
    <col min="13281" max="13281" width="12.7109375" style="57" customWidth="1"/>
    <col min="13282" max="13282" width="14.7109375" style="57" customWidth="1"/>
    <col min="13283" max="13283" width="9.140625" style="57"/>
    <col min="13284" max="13284" width="24" style="57" customWidth="1"/>
    <col min="13285" max="13531" width="9.140625" style="57"/>
    <col min="13532" max="13532" width="7" style="57" customWidth="1"/>
    <col min="13533" max="13533" width="15" style="57" customWidth="1"/>
    <col min="13534" max="13534" width="41.7109375" style="57" customWidth="1"/>
    <col min="13535" max="13535" width="9.85546875" style="57" customWidth="1"/>
    <col min="13536" max="13536" width="10.42578125" style="57" customWidth="1"/>
    <col min="13537" max="13537" width="12.7109375" style="57" customWidth="1"/>
    <col min="13538" max="13538" width="14.7109375" style="57" customWidth="1"/>
    <col min="13539" max="13539" width="9.140625" style="57"/>
    <col min="13540" max="13540" width="24" style="57" customWidth="1"/>
    <col min="13541" max="13787" width="9.140625" style="57"/>
    <col min="13788" max="13788" width="7" style="57" customWidth="1"/>
    <col min="13789" max="13789" width="15" style="57" customWidth="1"/>
    <col min="13790" max="13790" width="41.7109375" style="57" customWidth="1"/>
    <col min="13791" max="13791" width="9.85546875" style="57" customWidth="1"/>
    <col min="13792" max="13792" width="10.42578125" style="57" customWidth="1"/>
    <col min="13793" max="13793" width="12.7109375" style="57" customWidth="1"/>
    <col min="13794" max="13794" width="14.7109375" style="57" customWidth="1"/>
    <col min="13795" max="13795" width="9.140625" style="57"/>
    <col min="13796" max="13796" width="24" style="57" customWidth="1"/>
    <col min="13797" max="14043" width="9.140625" style="57"/>
    <col min="14044" max="14044" width="7" style="57" customWidth="1"/>
    <col min="14045" max="14045" width="15" style="57" customWidth="1"/>
    <col min="14046" max="14046" width="41.7109375" style="57" customWidth="1"/>
    <col min="14047" max="14047" width="9.85546875" style="57" customWidth="1"/>
    <col min="14048" max="14048" width="10.42578125" style="57" customWidth="1"/>
    <col min="14049" max="14049" width="12.7109375" style="57" customWidth="1"/>
    <col min="14050" max="14050" width="14.7109375" style="57" customWidth="1"/>
    <col min="14051" max="14051" width="9.140625" style="57"/>
    <col min="14052" max="14052" width="24" style="57" customWidth="1"/>
    <col min="14053" max="14299" width="9.140625" style="57"/>
    <col min="14300" max="14300" width="7" style="57" customWidth="1"/>
    <col min="14301" max="14301" width="15" style="57" customWidth="1"/>
    <col min="14302" max="14302" width="41.7109375" style="57" customWidth="1"/>
    <col min="14303" max="14303" width="9.85546875" style="57" customWidth="1"/>
    <col min="14304" max="14304" width="10.42578125" style="57" customWidth="1"/>
    <col min="14305" max="14305" width="12.7109375" style="57" customWidth="1"/>
    <col min="14306" max="14306" width="14.7109375" style="57" customWidth="1"/>
    <col min="14307" max="14307" width="9.140625" style="57"/>
    <col min="14308" max="14308" width="24" style="57" customWidth="1"/>
    <col min="14309" max="14555" width="9.140625" style="57"/>
    <col min="14556" max="14556" width="7" style="57" customWidth="1"/>
    <col min="14557" max="14557" width="15" style="57" customWidth="1"/>
    <col min="14558" max="14558" width="41.7109375" style="57" customWidth="1"/>
    <col min="14559" max="14559" width="9.85546875" style="57" customWidth="1"/>
    <col min="14560" max="14560" width="10.42578125" style="57" customWidth="1"/>
    <col min="14561" max="14561" width="12.7109375" style="57" customWidth="1"/>
    <col min="14562" max="14562" width="14.7109375" style="57" customWidth="1"/>
    <col min="14563" max="14563" width="9.140625" style="57"/>
    <col min="14564" max="14564" width="24" style="57" customWidth="1"/>
    <col min="14565" max="14811" width="9.140625" style="57"/>
    <col min="14812" max="14812" width="7" style="57" customWidth="1"/>
    <col min="14813" max="14813" width="15" style="57" customWidth="1"/>
    <col min="14814" max="14814" width="41.7109375" style="57" customWidth="1"/>
    <col min="14815" max="14815" width="9.85546875" style="57" customWidth="1"/>
    <col min="14816" max="14816" width="10.42578125" style="57" customWidth="1"/>
    <col min="14817" max="14817" width="12.7109375" style="57" customWidth="1"/>
    <col min="14818" max="14818" width="14.7109375" style="57" customWidth="1"/>
    <col min="14819" max="14819" width="9.140625" style="57"/>
    <col min="14820" max="14820" width="24" style="57" customWidth="1"/>
    <col min="14821" max="15067" width="9.140625" style="57"/>
    <col min="15068" max="15068" width="7" style="57" customWidth="1"/>
    <col min="15069" max="15069" width="15" style="57" customWidth="1"/>
    <col min="15070" max="15070" width="41.7109375" style="57" customWidth="1"/>
    <col min="15071" max="15071" width="9.85546875" style="57" customWidth="1"/>
    <col min="15072" max="15072" width="10.42578125" style="57" customWidth="1"/>
    <col min="15073" max="15073" width="12.7109375" style="57" customWidth="1"/>
    <col min="15074" max="15074" width="14.7109375" style="57" customWidth="1"/>
    <col min="15075" max="15075" width="9.140625" style="57"/>
    <col min="15076" max="15076" width="24" style="57" customWidth="1"/>
    <col min="15077" max="15323" width="9.140625" style="57"/>
    <col min="15324" max="15324" width="7" style="57" customWidth="1"/>
    <col min="15325" max="15325" width="15" style="57" customWidth="1"/>
    <col min="15326" max="15326" width="41.7109375" style="57" customWidth="1"/>
    <col min="15327" max="15327" width="9.85546875" style="57" customWidth="1"/>
    <col min="15328" max="15328" width="10.42578125" style="57" customWidth="1"/>
    <col min="15329" max="15329" width="12.7109375" style="57" customWidth="1"/>
    <col min="15330" max="15330" width="14.7109375" style="57" customWidth="1"/>
    <col min="15331" max="15331" width="9.140625" style="57"/>
    <col min="15332" max="15332" width="24" style="57" customWidth="1"/>
    <col min="15333" max="15579" width="9.140625" style="57"/>
    <col min="15580" max="15580" width="7" style="57" customWidth="1"/>
    <col min="15581" max="15581" width="15" style="57" customWidth="1"/>
    <col min="15582" max="15582" width="41.7109375" style="57" customWidth="1"/>
    <col min="15583" max="15583" width="9.85546875" style="57" customWidth="1"/>
    <col min="15584" max="15584" width="10.42578125" style="57" customWidth="1"/>
    <col min="15585" max="15585" width="12.7109375" style="57" customWidth="1"/>
    <col min="15586" max="15586" width="14.7109375" style="57" customWidth="1"/>
    <col min="15587" max="15587" width="9.140625" style="57"/>
    <col min="15588" max="15588" width="24" style="57" customWidth="1"/>
    <col min="15589" max="15835" width="9.140625" style="57"/>
    <col min="15836" max="15836" width="7" style="57" customWidth="1"/>
    <col min="15837" max="15837" width="15" style="57" customWidth="1"/>
    <col min="15838" max="15838" width="41.7109375" style="57" customWidth="1"/>
    <col min="15839" max="15839" width="9.85546875" style="57" customWidth="1"/>
    <col min="15840" max="15840" width="10.42578125" style="57" customWidth="1"/>
    <col min="15841" max="15841" width="12.7109375" style="57" customWidth="1"/>
    <col min="15842" max="15842" width="14.7109375" style="57" customWidth="1"/>
    <col min="15843" max="15843" width="9.140625" style="57"/>
    <col min="15844" max="15844" width="24" style="57" customWidth="1"/>
    <col min="15845" max="16091" width="9.140625" style="57"/>
    <col min="16092" max="16092" width="7" style="57" customWidth="1"/>
    <col min="16093" max="16093" width="15" style="57" customWidth="1"/>
    <col min="16094" max="16094" width="41.7109375" style="57" customWidth="1"/>
    <col min="16095" max="16095" width="9.85546875" style="57" customWidth="1"/>
    <col min="16096" max="16096" width="10.42578125" style="57" customWidth="1"/>
    <col min="16097" max="16097" width="12.7109375" style="57" customWidth="1"/>
    <col min="16098" max="16098" width="14.7109375" style="57" customWidth="1"/>
    <col min="16099" max="16099" width="9.140625" style="57"/>
    <col min="16100" max="16100" width="24" style="57" customWidth="1"/>
    <col min="16101" max="16384" width="9.140625" style="57"/>
  </cols>
  <sheetData>
    <row r="1" spans="1:5" ht="23.25" customHeight="1">
      <c r="A1" s="173" t="s">
        <v>637</v>
      </c>
      <c r="B1" s="173"/>
      <c r="C1" s="173"/>
      <c r="D1" s="173"/>
      <c r="E1" s="173"/>
    </row>
    <row r="2" spans="1:5" ht="62.25" customHeight="1">
      <c r="A2" s="175" t="s">
        <v>558</v>
      </c>
      <c r="B2" s="176"/>
      <c r="C2" s="176"/>
      <c r="D2" s="176"/>
      <c r="E2" s="176"/>
    </row>
    <row r="3" spans="1:5" ht="33" customHeight="1">
      <c r="A3" s="93" t="s">
        <v>572</v>
      </c>
      <c r="B3" s="174" t="s">
        <v>136</v>
      </c>
      <c r="C3" s="174"/>
      <c r="D3" s="174"/>
      <c r="E3" s="174"/>
    </row>
    <row r="4" spans="1:5" ht="15" customHeight="1">
      <c r="A4" s="173" t="s">
        <v>0</v>
      </c>
      <c r="B4" s="173" t="s">
        <v>1</v>
      </c>
      <c r="C4" s="177" t="s">
        <v>2</v>
      </c>
      <c r="D4" s="173" t="s">
        <v>3</v>
      </c>
      <c r="E4" s="173"/>
    </row>
    <row r="5" spans="1:5" ht="27" customHeight="1">
      <c r="A5" s="173"/>
      <c r="B5" s="173"/>
      <c r="C5" s="177"/>
      <c r="D5" s="69" t="s">
        <v>4</v>
      </c>
      <c r="E5" s="44" t="s">
        <v>5</v>
      </c>
    </row>
    <row r="6" spans="1:5" ht="30" customHeight="1">
      <c r="A6" s="137"/>
      <c r="B6" s="137" t="s">
        <v>557</v>
      </c>
      <c r="C6" s="138" t="s">
        <v>136</v>
      </c>
      <c r="D6" s="139" t="s">
        <v>8</v>
      </c>
      <c r="E6" s="140" t="s">
        <v>8</v>
      </c>
    </row>
    <row r="7" spans="1:5" ht="38.25">
      <c r="A7" s="20">
        <f>A6+1</f>
        <v>1</v>
      </c>
      <c r="B7" s="20"/>
      <c r="C7" s="21" t="s">
        <v>548</v>
      </c>
      <c r="D7" s="22" t="s">
        <v>318</v>
      </c>
      <c r="E7" s="22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1"/>
  <sheetViews>
    <sheetView tabSelected="1" view="pageBreakPreview" topLeftCell="A43" zoomScaleNormal="100" zoomScaleSheetLayoutView="100" workbookViewId="0">
      <selection activeCell="C57" sqref="C57"/>
    </sheetView>
  </sheetViews>
  <sheetFormatPr defaultColWidth="9.140625" defaultRowHeight="12.75"/>
  <cols>
    <col min="1" max="1" width="7" style="3" customWidth="1"/>
    <col min="2" max="2" width="15" style="3" customWidth="1"/>
    <col min="3" max="3" width="46.28515625" style="4" bestFit="1" customWidth="1"/>
    <col min="4" max="4" width="9.85546875" style="3" customWidth="1"/>
    <col min="5" max="5" width="10.42578125" style="5" customWidth="1"/>
    <col min="6" max="6" width="15.5703125" style="1" bestFit="1" customWidth="1"/>
    <col min="7" max="7" width="13.140625" style="1" bestFit="1" customWidth="1"/>
    <col min="8" max="8" width="12.7109375" style="1" bestFit="1" customWidth="1"/>
    <col min="9" max="9" width="9.140625" style="1"/>
    <col min="10" max="10" width="12.42578125" style="1" bestFit="1" customWidth="1"/>
    <col min="11" max="13" width="9.140625" style="1"/>
    <col min="14" max="14" width="12.42578125" style="1" bestFit="1" customWidth="1"/>
    <col min="15" max="16384" width="9.140625" style="1"/>
  </cols>
  <sheetData>
    <row r="1" spans="1:8" ht="12.75" customHeight="1">
      <c r="A1" s="173" t="s">
        <v>637</v>
      </c>
      <c r="B1" s="173"/>
      <c r="C1" s="173"/>
      <c r="D1" s="173"/>
      <c r="E1" s="173"/>
    </row>
    <row r="2" spans="1:8" ht="55.5" customHeight="1">
      <c r="A2" s="175" t="s">
        <v>558</v>
      </c>
      <c r="B2" s="181"/>
      <c r="C2" s="181"/>
      <c r="D2" s="181"/>
      <c r="E2" s="181"/>
    </row>
    <row r="3" spans="1:8" ht="25.5">
      <c r="A3" s="93" t="s">
        <v>573</v>
      </c>
      <c r="B3" s="180" t="s">
        <v>137</v>
      </c>
      <c r="C3" s="180"/>
      <c r="D3" s="180"/>
      <c r="E3" s="180"/>
    </row>
    <row r="4" spans="1:8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8">
      <c r="A5" s="182"/>
      <c r="B5" s="182"/>
      <c r="C5" s="183"/>
      <c r="D5" s="168" t="s">
        <v>4</v>
      </c>
      <c r="E5" s="59" t="s">
        <v>5</v>
      </c>
      <c r="H5" s="109"/>
    </row>
    <row r="6" spans="1:8">
      <c r="A6" s="111"/>
      <c r="B6" s="111" t="s">
        <v>312</v>
      </c>
      <c r="C6" s="112" t="s">
        <v>7</v>
      </c>
      <c r="D6" s="111" t="s">
        <v>8</v>
      </c>
      <c r="E6" s="113" t="s">
        <v>8</v>
      </c>
      <c r="H6" s="109"/>
    </row>
    <row r="7" spans="1:8" ht="38.25">
      <c r="A7" s="159">
        <f t="shared" ref="A7:A40" si="0">A6+1</f>
        <v>1</v>
      </c>
      <c r="B7" s="9" t="s">
        <v>158</v>
      </c>
      <c r="C7" s="7" t="s">
        <v>567</v>
      </c>
      <c r="D7" s="9" t="s">
        <v>159</v>
      </c>
      <c r="E7" s="106">
        <v>1.64</v>
      </c>
      <c r="F7" s="10"/>
      <c r="H7" s="109"/>
    </row>
    <row r="8" spans="1:8" ht="25.5">
      <c r="A8" s="114"/>
      <c r="B8" s="115" t="s">
        <v>554</v>
      </c>
      <c r="C8" s="116" t="s">
        <v>160</v>
      </c>
      <c r="D8" s="115" t="s">
        <v>8</v>
      </c>
      <c r="E8" s="117" t="s">
        <v>8</v>
      </c>
      <c r="H8" s="109"/>
    </row>
    <row r="9" spans="1:8">
      <c r="A9" s="159">
        <f>A7+1</f>
        <v>2</v>
      </c>
      <c r="B9" s="164"/>
      <c r="C9" s="104" t="s">
        <v>311</v>
      </c>
      <c r="D9" s="103" t="s">
        <v>41</v>
      </c>
      <c r="E9" s="96">
        <v>169</v>
      </c>
      <c r="H9" s="109"/>
    </row>
    <row r="10" spans="1:8">
      <c r="A10" s="159">
        <f t="shared" si="0"/>
        <v>3</v>
      </c>
      <c r="B10" s="164"/>
      <c r="C10" s="104" t="s">
        <v>363</v>
      </c>
      <c r="D10" s="103" t="s">
        <v>41</v>
      </c>
      <c r="E10" s="96">
        <v>17</v>
      </c>
      <c r="H10" s="58"/>
    </row>
    <row r="11" spans="1:8">
      <c r="A11" s="159">
        <f t="shared" si="0"/>
        <v>4</v>
      </c>
      <c r="B11" s="164"/>
      <c r="C11" s="104" t="s">
        <v>565</v>
      </c>
      <c r="D11" s="103" t="s">
        <v>41</v>
      </c>
      <c r="E11" s="96">
        <v>9</v>
      </c>
    </row>
    <row r="12" spans="1:8">
      <c r="A12" s="159">
        <f t="shared" si="0"/>
        <v>5</v>
      </c>
      <c r="B12" s="164"/>
      <c r="C12" s="104" t="s">
        <v>362</v>
      </c>
      <c r="D12" s="103" t="s">
        <v>161</v>
      </c>
      <c r="E12" s="96">
        <v>3.2300000000000002E-2</v>
      </c>
    </row>
    <row r="13" spans="1:8">
      <c r="A13" s="159">
        <f t="shared" si="0"/>
        <v>6</v>
      </c>
      <c r="B13" s="164"/>
      <c r="C13" s="104" t="s">
        <v>310</v>
      </c>
      <c r="D13" s="103" t="s">
        <v>161</v>
      </c>
      <c r="E13" s="96">
        <v>5.5E-2</v>
      </c>
    </row>
    <row r="14" spans="1:8">
      <c r="A14" s="159">
        <f t="shared" si="0"/>
        <v>7</v>
      </c>
      <c r="B14" s="164"/>
      <c r="C14" s="104" t="s">
        <v>309</v>
      </c>
      <c r="D14" s="103" t="s">
        <v>41</v>
      </c>
      <c r="E14" s="96">
        <v>21</v>
      </c>
    </row>
    <row r="15" spans="1:8" ht="15.75">
      <c r="A15" s="159">
        <f t="shared" si="0"/>
        <v>8</v>
      </c>
      <c r="B15" s="103" t="s">
        <v>162</v>
      </c>
      <c r="C15" s="94" t="s">
        <v>163</v>
      </c>
      <c r="D15" s="103" t="s">
        <v>148</v>
      </c>
      <c r="E15" s="96">
        <v>1642</v>
      </c>
    </row>
    <row r="16" spans="1:8">
      <c r="A16" s="114"/>
      <c r="B16" s="115" t="s">
        <v>164</v>
      </c>
      <c r="C16" s="116" t="s">
        <v>165</v>
      </c>
      <c r="D16" s="115" t="s">
        <v>8</v>
      </c>
      <c r="E16" s="117" t="s">
        <v>8</v>
      </c>
    </row>
    <row r="17" spans="1:5">
      <c r="A17" s="159">
        <f>A15+1</f>
        <v>9</v>
      </c>
      <c r="B17" s="103"/>
      <c r="C17" s="94" t="s">
        <v>308</v>
      </c>
      <c r="D17" s="103" t="s">
        <v>24</v>
      </c>
      <c r="E17" s="96">
        <v>2770</v>
      </c>
    </row>
    <row r="18" spans="1:5">
      <c r="A18" s="159">
        <f t="shared" si="0"/>
        <v>10</v>
      </c>
      <c r="B18" s="103"/>
      <c r="C18" s="94" t="s">
        <v>307</v>
      </c>
      <c r="D18" s="103" t="s">
        <v>24</v>
      </c>
      <c r="E18" s="96">
        <v>1040</v>
      </c>
    </row>
    <row r="19" spans="1:5">
      <c r="A19" s="159">
        <f t="shared" si="0"/>
        <v>11</v>
      </c>
      <c r="B19" s="103"/>
      <c r="C19" s="94" t="s">
        <v>438</v>
      </c>
      <c r="D19" s="103" t="s">
        <v>24</v>
      </c>
      <c r="E19" s="96">
        <v>670</v>
      </c>
    </row>
    <row r="20" spans="1:5" ht="15.75">
      <c r="A20" s="159">
        <f>A19+1</f>
        <v>12</v>
      </c>
      <c r="B20" s="103"/>
      <c r="C20" s="94" t="s">
        <v>361</v>
      </c>
      <c r="D20" s="103" t="s">
        <v>149</v>
      </c>
      <c r="E20" s="96">
        <v>6407</v>
      </c>
    </row>
    <row r="21" spans="1:5" ht="38.25">
      <c r="A21" s="159">
        <f>A20+1</f>
        <v>13</v>
      </c>
      <c r="B21" s="103"/>
      <c r="C21" s="94" t="s">
        <v>555</v>
      </c>
      <c r="D21" s="103" t="s">
        <v>149</v>
      </c>
      <c r="E21" s="96">
        <v>3405</v>
      </c>
    </row>
    <row r="22" spans="1:5" ht="15.75">
      <c r="A22" s="159">
        <f>A21+1</f>
        <v>14</v>
      </c>
      <c r="B22" s="103"/>
      <c r="C22" s="94" t="s">
        <v>306</v>
      </c>
      <c r="D22" s="103" t="s">
        <v>149</v>
      </c>
      <c r="E22" s="96">
        <v>217</v>
      </c>
    </row>
    <row r="23" spans="1:5">
      <c r="A23" s="159">
        <f t="shared" ref="A23:A30" si="1">A22+1</f>
        <v>15</v>
      </c>
      <c r="B23" s="103"/>
      <c r="C23" s="97" t="s">
        <v>305</v>
      </c>
      <c r="D23" s="103" t="s">
        <v>11</v>
      </c>
      <c r="E23" s="165">
        <v>41</v>
      </c>
    </row>
    <row r="24" spans="1:5">
      <c r="A24" s="159">
        <f t="shared" si="1"/>
        <v>16</v>
      </c>
      <c r="B24" s="103"/>
      <c r="C24" s="166" t="s">
        <v>360</v>
      </c>
      <c r="D24" s="103" t="s">
        <v>24</v>
      </c>
      <c r="E24" s="165">
        <v>205</v>
      </c>
    </row>
    <row r="25" spans="1:5" ht="15.75">
      <c r="A25" s="159">
        <f t="shared" si="1"/>
        <v>17</v>
      </c>
      <c r="B25" s="103"/>
      <c r="C25" s="94" t="s">
        <v>304</v>
      </c>
      <c r="D25" s="103" t="s">
        <v>149</v>
      </c>
      <c r="E25" s="96">
        <v>12134</v>
      </c>
    </row>
    <row r="26" spans="1:5">
      <c r="A26" s="159">
        <f t="shared" si="1"/>
        <v>18</v>
      </c>
      <c r="B26" s="103"/>
      <c r="C26" s="104" t="s">
        <v>607</v>
      </c>
      <c r="D26" s="103" t="s">
        <v>24</v>
      </c>
      <c r="E26" s="96">
        <v>68.5</v>
      </c>
    </row>
    <row r="27" spans="1:5">
      <c r="A27" s="159">
        <f t="shared" si="1"/>
        <v>19</v>
      </c>
      <c r="B27" s="103"/>
      <c r="C27" s="104" t="s">
        <v>608</v>
      </c>
      <c r="D27" s="103" t="s">
        <v>437</v>
      </c>
      <c r="E27" s="96">
        <v>1690</v>
      </c>
    </row>
    <row r="28" spans="1:5" ht="25.5">
      <c r="A28" s="159">
        <f t="shared" si="1"/>
        <v>20</v>
      </c>
      <c r="B28" s="103"/>
      <c r="C28" s="104" t="s">
        <v>609</v>
      </c>
      <c r="D28" s="103" t="s">
        <v>437</v>
      </c>
      <c r="E28" s="96">
        <v>386</v>
      </c>
    </row>
    <row r="29" spans="1:5">
      <c r="A29" s="159">
        <f t="shared" si="1"/>
        <v>21</v>
      </c>
      <c r="B29" s="103"/>
      <c r="C29" s="104" t="s">
        <v>303</v>
      </c>
      <c r="D29" s="103" t="s">
        <v>11</v>
      </c>
      <c r="E29" s="96">
        <v>2</v>
      </c>
    </row>
    <row r="30" spans="1:5" ht="15.75">
      <c r="A30" s="159">
        <f t="shared" si="1"/>
        <v>22</v>
      </c>
      <c r="B30" s="103"/>
      <c r="C30" s="94" t="s">
        <v>302</v>
      </c>
      <c r="D30" s="103" t="s">
        <v>149</v>
      </c>
      <c r="E30" s="96">
        <v>6407</v>
      </c>
    </row>
    <row r="31" spans="1:5">
      <c r="A31" s="114"/>
      <c r="B31" s="118" t="s">
        <v>166</v>
      </c>
      <c r="C31" s="119" t="s">
        <v>167</v>
      </c>
      <c r="D31" s="118" t="s">
        <v>8</v>
      </c>
      <c r="E31" s="120" t="s">
        <v>8</v>
      </c>
    </row>
    <row r="32" spans="1:5">
      <c r="A32" s="114"/>
      <c r="B32" s="115" t="s">
        <v>168</v>
      </c>
      <c r="C32" s="116" t="s">
        <v>169</v>
      </c>
      <c r="D32" s="115" t="s">
        <v>8</v>
      </c>
      <c r="E32" s="117" t="s">
        <v>8</v>
      </c>
    </row>
    <row r="33" spans="1:8" s="16" customFormat="1" ht="15.75">
      <c r="A33" s="159">
        <f>A30+1</f>
        <v>23</v>
      </c>
      <c r="B33" s="9"/>
      <c r="C33" s="6" t="s">
        <v>434</v>
      </c>
      <c r="D33" s="9" t="s">
        <v>148</v>
      </c>
      <c r="E33" s="37">
        <v>9598</v>
      </c>
    </row>
    <row r="34" spans="1:8">
      <c r="A34" s="159">
        <f t="shared" si="0"/>
        <v>24</v>
      </c>
      <c r="B34" s="9" t="s">
        <v>170</v>
      </c>
      <c r="C34" s="7" t="s">
        <v>171</v>
      </c>
      <c r="D34" s="9" t="s">
        <v>8</v>
      </c>
      <c r="E34" s="37" t="s">
        <v>8</v>
      </c>
    </row>
    <row r="35" spans="1:8" ht="15.75">
      <c r="A35" s="159">
        <f t="shared" si="0"/>
        <v>25</v>
      </c>
      <c r="B35" s="9"/>
      <c r="C35" s="6" t="s">
        <v>439</v>
      </c>
      <c r="D35" s="9" t="s">
        <v>148</v>
      </c>
      <c r="E35" s="37">
        <v>3602.21</v>
      </c>
    </row>
    <row r="36" spans="1:8" s="17" customFormat="1">
      <c r="A36" s="114"/>
      <c r="B36" s="118" t="s">
        <v>172</v>
      </c>
      <c r="C36" s="119" t="s">
        <v>173</v>
      </c>
      <c r="D36" s="118" t="s">
        <v>8</v>
      </c>
      <c r="E36" s="120" t="s">
        <v>8</v>
      </c>
    </row>
    <row r="37" spans="1:8" s="17" customFormat="1" ht="15.75">
      <c r="A37" s="159">
        <f>A35+1</f>
        <v>26</v>
      </c>
      <c r="B37" s="103" t="s">
        <v>174</v>
      </c>
      <c r="C37" s="94" t="s">
        <v>175</v>
      </c>
      <c r="D37" s="103" t="s">
        <v>149</v>
      </c>
      <c r="E37" s="96">
        <v>27367</v>
      </c>
    </row>
    <row r="38" spans="1:8" s="17" customFormat="1" ht="25.5">
      <c r="A38" s="114"/>
      <c r="B38" s="115" t="s">
        <v>451</v>
      </c>
      <c r="C38" s="116" t="s">
        <v>440</v>
      </c>
      <c r="D38" s="115" t="s">
        <v>8</v>
      </c>
      <c r="E38" s="117" t="s">
        <v>8</v>
      </c>
      <c r="F38" s="146"/>
    </row>
    <row r="39" spans="1:8" s="18" customFormat="1" ht="15.75">
      <c r="A39" s="159">
        <f>A37+1</f>
        <v>27</v>
      </c>
      <c r="B39" s="103"/>
      <c r="C39" s="104" t="s">
        <v>176</v>
      </c>
      <c r="D39" s="103" t="s">
        <v>149</v>
      </c>
      <c r="E39" s="96">
        <v>19294</v>
      </c>
      <c r="F39" s="169"/>
    </row>
    <row r="40" spans="1:8" s="17" customFormat="1" ht="15.75">
      <c r="A40" s="159">
        <f t="shared" si="0"/>
        <v>28</v>
      </c>
      <c r="B40" s="103"/>
      <c r="C40" s="104" t="s">
        <v>177</v>
      </c>
      <c r="D40" s="103" t="s">
        <v>149</v>
      </c>
      <c r="E40" s="96">
        <v>28718</v>
      </c>
      <c r="F40" s="170"/>
    </row>
    <row r="41" spans="1:8" s="17" customFormat="1" ht="25.5">
      <c r="A41" s="114"/>
      <c r="B41" s="115" t="s">
        <v>450</v>
      </c>
      <c r="C41" s="116" t="s">
        <v>301</v>
      </c>
      <c r="D41" s="115" t="s">
        <v>8</v>
      </c>
      <c r="E41" s="117" t="s">
        <v>8</v>
      </c>
    </row>
    <row r="42" spans="1:8" s="17" customFormat="1" ht="38.25">
      <c r="A42" s="159">
        <v>29</v>
      </c>
      <c r="B42" s="103"/>
      <c r="C42" s="104" t="s">
        <v>462</v>
      </c>
      <c r="D42" s="103" t="s">
        <v>149</v>
      </c>
      <c r="E42" s="96">
        <v>13911</v>
      </c>
      <c r="G42" s="146"/>
    </row>
    <row r="43" spans="1:8" s="18" customFormat="1" ht="25.5">
      <c r="A43" s="159">
        <v>30</v>
      </c>
      <c r="B43" s="103"/>
      <c r="C43" s="104" t="s">
        <v>464</v>
      </c>
      <c r="D43" s="103" t="s">
        <v>149</v>
      </c>
      <c r="E43" s="96">
        <v>3829</v>
      </c>
    </row>
    <row r="44" spans="1:8" s="18" customFormat="1" ht="38.25">
      <c r="A44" s="159">
        <v>31</v>
      </c>
      <c r="B44" s="103"/>
      <c r="C44" s="104" t="s">
        <v>618</v>
      </c>
      <c r="D44" s="103" t="s">
        <v>149</v>
      </c>
      <c r="E44" s="96">
        <v>1764</v>
      </c>
    </row>
    <row r="45" spans="1:8" s="18" customFormat="1" ht="38.25">
      <c r="A45" s="159">
        <v>32</v>
      </c>
      <c r="B45" s="103"/>
      <c r="C45" s="104" t="s">
        <v>468</v>
      </c>
      <c r="D45" s="103" t="s">
        <v>437</v>
      </c>
      <c r="E45" s="96">
        <f>E87</f>
        <v>13</v>
      </c>
    </row>
    <row r="46" spans="1:8" s="18" customFormat="1" ht="38.25">
      <c r="A46" s="159">
        <v>33</v>
      </c>
      <c r="B46" s="103"/>
      <c r="C46" s="104" t="s">
        <v>469</v>
      </c>
      <c r="D46" s="103" t="s">
        <v>437</v>
      </c>
      <c r="E46" s="96">
        <f>E87</f>
        <v>13</v>
      </c>
    </row>
    <row r="47" spans="1:8" s="17" customFormat="1" ht="38.25">
      <c r="A47" s="159">
        <v>34</v>
      </c>
      <c r="B47" s="103"/>
      <c r="C47" s="104" t="s">
        <v>619</v>
      </c>
      <c r="D47" s="103" t="s">
        <v>149</v>
      </c>
      <c r="E47" s="96">
        <f>E90</f>
        <v>95</v>
      </c>
    </row>
    <row r="48" spans="1:8" s="17" customFormat="1" ht="51">
      <c r="A48" s="159">
        <v>35</v>
      </c>
      <c r="B48" s="103"/>
      <c r="C48" s="104" t="s">
        <v>620</v>
      </c>
      <c r="D48" s="103" t="s">
        <v>437</v>
      </c>
      <c r="E48" s="96">
        <v>921</v>
      </c>
      <c r="F48" s="152"/>
      <c r="G48" s="151"/>
      <c r="H48" s="152"/>
    </row>
    <row r="49" spans="1:8" s="17" customFormat="1" ht="38.25">
      <c r="A49" s="159">
        <v>36</v>
      </c>
      <c r="B49" s="103"/>
      <c r="C49" s="104" t="s">
        <v>463</v>
      </c>
      <c r="D49" s="103" t="s">
        <v>149</v>
      </c>
      <c r="E49" s="96">
        <f>E77</f>
        <v>3764</v>
      </c>
      <c r="F49" s="152"/>
      <c r="G49" s="151"/>
      <c r="H49" s="152"/>
    </row>
    <row r="50" spans="1:8" s="17" customFormat="1" ht="51">
      <c r="A50" s="159">
        <v>37</v>
      </c>
      <c r="B50" s="103"/>
      <c r="C50" s="104" t="s">
        <v>616</v>
      </c>
      <c r="D50" s="103" t="s">
        <v>149</v>
      </c>
      <c r="E50" s="96">
        <f>E78</f>
        <v>698</v>
      </c>
      <c r="F50" s="152"/>
      <c r="G50" s="169"/>
      <c r="H50" s="152"/>
    </row>
    <row r="51" spans="1:8" s="17" customFormat="1" ht="25.5">
      <c r="A51" s="114"/>
      <c r="B51" s="115" t="s">
        <v>564</v>
      </c>
      <c r="C51" s="116" t="s">
        <v>476</v>
      </c>
      <c r="D51" s="115" t="s">
        <v>8</v>
      </c>
      <c r="E51" s="117" t="s">
        <v>8</v>
      </c>
      <c r="F51" s="152"/>
      <c r="G51" s="152"/>
      <c r="H51" s="152"/>
    </row>
    <row r="52" spans="1:8" s="17" customFormat="1" ht="25.5">
      <c r="A52" s="159">
        <f>A50+1</f>
        <v>38</v>
      </c>
      <c r="B52" s="103"/>
      <c r="C52" s="104" t="s">
        <v>474</v>
      </c>
      <c r="D52" s="103" t="s">
        <v>149</v>
      </c>
      <c r="E52" s="165">
        <v>15417</v>
      </c>
      <c r="F52" s="152"/>
      <c r="G52" s="152"/>
      <c r="H52" s="152"/>
    </row>
    <row r="53" spans="1:8" s="17" customFormat="1" ht="25.5">
      <c r="A53" s="159">
        <f t="shared" ref="A53:A57" si="2">A52+1</f>
        <v>39</v>
      </c>
      <c r="B53" s="103"/>
      <c r="C53" s="104" t="s">
        <v>475</v>
      </c>
      <c r="D53" s="103" t="s">
        <v>437</v>
      </c>
      <c r="E53" s="96">
        <v>13</v>
      </c>
      <c r="F53" s="152"/>
      <c r="G53" s="152"/>
      <c r="H53" s="152"/>
    </row>
    <row r="54" spans="1:8" s="17" customFormat="1" ht="25.5">
      <c r="A54" s="159">
        <f>A53+1</f>
        <v>40</v>
      </c>
      <c r="B54" s="103"/>
      <c r="C54" s="104" t="s">
        <v>477</v>
      </c>
      <c r="D54" s="103" t="s">
        <v>149</v>
      </c>
      <c r="E54" s="96">
        <f>E90</f>
        <v>95</v>
      </c>
      <c r="F54" s="152"/>
      <c r="G54" s="152"/>
      <c r="H54" s="152"/>
    </row>
    <row r="55" spans="1:8" s="17" customFormat="1" ht="38.25">
      <c r="A55" s="159">
        <f t="shared" si="2"/>
        <v>41</v>
      </c>
      <c r="B55" s="103"/>
      <c r="C55" s="104" t="s">
        <v>638</v>
      </c>
      <c r="D55" s="103" t="s">
        <v>437</v>
      </c>
      <c r="E55" s="96">
        <v>962</v>
      </c>
      <c r="F55" s="152"/>
      <c r="G55" s="151"/>
      <c r="H55" s="152"/>
    </row>
    <row r="56" spans="1:8" s="17" customFormat="1" ht="25.5">
      <c r="A56" s="159">
        <f t="shared" si="2"/>
        <v>42</v>
      </c>
      <c r="B56" s="103"/>
      <c r="C56" s="104" t="s">
        <v>639</v>
      </c>
      <c r="D56" s="103" t="s">
        <v>149</v>
      </c>
      <c r="E56" s="96">
        <f>E77</f>
        <v>3764</v>
      </c>
      <c r="F56" s="150"/>
      <c r="G56" s="149"/>
      <c r="H56" s="149"/>
    </row>
    <row r="57" spans="1:8" s="17" customFormat="1" ht="38.25">
      <c r="A57" s="159">
        <f t="shared" si="2"/>
        <v>43</v>
      </c>
      <c r="B57" s="103"/>
      <c r="C57" s="104" t="s">
        <v>640</v>
      </c>
      <c r="D57" s="103" t="s">
        <v>149</v>
      </c>
      <c r="E57" s="96">
        <f>E78</f>
        <v>698</v>
      </c>
      <c r="F57" s="150"/>
      <c r="G57" s="169"/>
      <c r="H57" s="149"/>
    </row>
    <row r="58" spans="1:8" s="17" customFormat="1">
      <c r="A58" s="114"/>
      <c r="B58" s="115" t="s">
        <v>641</v>
      </c>
      <c r="C58" s="116" t="s">
        <v>473</v>
      </c>
      <c r="D58" s="115" t="s">
        <v>8</v>
      </c>
      <c r="E58" s="117" t="s">
        <v>8</v>
      </c>
    </row>
    <row r="59" spans="1:8" s="17" customFormat="1" ht="15.75">
      <c r="A59" s="159">
        <f>A57+1</f>
        <v>44</v>
      </c>
      <c r="B59" s="103"/>
      <c r="C59" s="104" t="s">
        <v>465</v>
      </c>
      <c r="D59" s="103" t="s">
        <v>149</v>
      </c>
      <c r="E59" s="96">
        <f>E86</f>
        <v>3829</v>
      </c>
      <c r="F59" s="146"/>
    </row>
    <row r="60" spans="1:8" s="17" customFormat="1" ht="15.75">
      <c r="A60" s="159">
        <f>A59+1</f>
        <v>45</v>
      </c>
      <c r="B60" s="103"/>
      <c r="C60" s="104" t="s">
        <v>466</v>
      </c>
      <c r="D60" s="103" t="s">
        <v>149</v>
      </c>
      <c r="E60" s="96">
        <v>1764</v>
      </c>
      <c r="F60" s="146"/>
    </row>
    <row r="61" spans="1:8" s="18" customFormat="1">
      <c r="A61" s="114"/>
      <c r="B61" s="115" t="s">
        <v>178</v>
      </c>
      <c r="C61" s="116" t="s">
        <v>179</v>
      </c>
      <c r="D61" s="115" t="s">
        <v>8</v>
      </c>
      <c r="E61" s="117" t="s">
        <v>8</v>
      </c>
    </row>
    <row r="62" spans="1:8" s="18" customFormat="1" ht="15.75">
      <c r="A62" s="159">
        <f>A60+1</f>
        <v>46</v>
      </c>
      <c r="B62" s="103"/>
      <c r="C62" s="104" t="s">
        <v>467</v>
      </c>
      <c r="D62" s="103" t="s">
        <v>149</v>
      </c>
      <c r="E62" s="96">
        <v>713</v>
      </c>
    </row>
    <row r="63" spans="1:8" s="18" customFormat="1" ht="15.75">
      <c r="A63" s="159">
        <f>A62+1</f>
        <v>47</v>
      </c>
      <c r="B63" s="103"/>
      <c r="C63" s="104" t="s">
        <v>478</v>
      </c>
      <c r="D63" s="103" t="s">
        <v>149</v>
      </c>
      <c r="E63" s="96">
        <v>825</v>
      </c>
    </row>
    <row r="64" spans="1:8" s="18" customFormat="1">
      <c r="A64" s="114"/>
      <c r="B64" s="115" t="s">
        <v>444</v>
      </c>
      <c r="C64" s="116" t="s">
        <v>447</v>
      </c>
      <c r="D64" s="115" t="s">
        <v>8</v>
      </c>
      <c r="E64" s="117" t="s">
        <v>8</v>
      </c>
      <c r="F64" s="19"/>
    </row>
    <row r="65" spans="1:8" s="18" customFormat="1" ht="38.25">
      <c r="A65" s="159">
        <f>A63+1</f>
        <v>48</v>
      </c>
      <c r="B65" s="103"/>
      <c r="C65" s="94" t="s">
        <v>470</v>
      </c>
      <c r="D65" s="103" t="s">
        <v>149</v>
      </c>
      <c r="E65" s="96">
        <v>11684</v>
      </c>
      <c r="F65" s="19"/>
      <c r="G65" s="167"/>
    </row>
    <row r="66" spans="1:8" s="18" customFormat="1">
      <c r="A66" s="114"/>
      <c r="B66" s="118" t="s">
        <v>180</v>
      </c>
      <c r="C66" s="119" t="s">
        <v>181</v>
      </c>
      <c r="D66" s="118" t="s">
        <v>8</v>
      </c>
      <c r="E66" s="120" t="s">
        <v>8</v>
      </c>
    </row>
    <row r="67" spans="1:8" s="18" customFormat="1">
      <c r="A67" s="114"/>
      <c r="B67" s="115" t="s">
        <v>442</v>
      </c>
      <c r="C67" s="116" t="s">
        <v>441</v>
      </c>
      <c r="D67" s="118" t="s">
        <v>8</v>
      </c>
      <c r="E67" s="120" t="s">
        <v>8</v>
      </c>
    </row>
    <row r="68" spans="1:8" s="18" customFormat="1" ht="51">
      <c r="A68" s="159">
        <f>A65+1</f>
        <v>49</v>
      </c>
      <c r="B68" s="103"/>
      <c r="C68" s="94" t="s">
        <v>549</v>
      </c>
      <c r="D68" s="103" t="s">
        <v>149</v>
      </c>
      <c r="E68" s="96">
        <v>545</v>
      </c>
    </row>
    <row r="69" spans="1:8" s="19" customFormat="1">
      <c r="A69" s="114"/>
      <c r="B69" s="115" t="s">
        <v>444</v>
      </c>
      <c r="C69" s="116" t="s">
        <v>445</v>
      </c>
      <c r="D69" s="115" t="s">
        <v>8</v>
      </c>
      <c r="E69" s="117" t="s">
        <v>8</v>
      </c>
    </row>
    <row r="70" spans="1:8" s="19" customFormat="1" ht="25.5">
      <c r="A70" s="159">
        <f>A68+1</f>
        <v>50</v>
      </c>
      <c r="B70" s="103"/>
      <c r="C70" s="94" t="s">
        <v>471</v>
      </c>
      <c r="D70" s="103" t="s">
        <v>149</v>
      </c>
      <c r="E70" s="96">
        <f>E84</f>
        <v>11684</v>
      </c>
    </row>
    <row r="71" spans="1:8" s="19" customFormat="1">
      <c r="A71" s="114"/>
      <c r="B71" s="115" t="s">
        <v>601</v>
      </c>
      <c r="C71" s="116" t="s">
        <v>448</v>
      </c>
      <c r="D71" s="115" t="s">
        <v>8</v>
      </c>
      <c r="E71" s="117" t="s">
        <v>8</v>
      </c>
    </row>
    <row r="72" spans="1:8" s="19" customFormat="1" ht="38.25">
      <c r="A72" s="159">
        <f>A70+1</f>
        <v>51</v>
      </c>
      <c r="B72" s="103"/>
      <c r="C72" s="94" t="s">
        <v>602</v>
      </c>
      <c r="D72" s="103" t="s">
        <v>149</v>
      </c>
      <c r="E72" s="96">
        <v>888</v>
      </c>
      <c r="F72" s="143"/>
      <c r="G72" s="143"/>
      <c r="H72" s="142"/>
    </row>
    <row r="73" spans="1:8" s="19" customFormat="1" ht="25.5">
      <c r="A73" s="159">
        <f>A72+1</f>
        <v>52</v>
      </c>
      <c r="B73" s="103"/>
      <c r="C73" s="94" t="s">
        <v>603</v>
      </c>
      <c r="D73" s="103" t="s">
        <v>437</v>
      </c>
      <c r="E73" s="96">
        <f>E77</f>
        <v>3764</v>
      </c>
      <c r="F73" s="143"/>
      <c r="G73" s="143"/>
      <c r="H73" s="142"/>
    </row>
    <row r="74" spans="1:8" s="19" customFormat="1" ht="51">
      <c r="A74" s="159">
        <f>A73+1</f>
        <v>53</v>
      </c>
      <c r="B74" s="103"/>
      <c r="C74" s="94" t="s">
        <v>617</v>
      </c>
      <c r="D74" s="103" t="s">
        <v>437</v>
      </c>
      <c r="E74" s="96">
        <f>E78</f>
        <v>698</v>
      </c>
      <c r="F74" s="169"/>
      <c r="G74" s="143"/>
      <c r="H74" s="141"/>
    </row>
    <row r="75" spans="1:8" s="18" customFormat="1">
      <c r="A75" s="114"/>
      <c r="B75" s="115" t="s">
        <v>606</v>
      </c>
      <c r="C75" s="116" t="s">
        <v>449</v>
      </c>
      <c r="D75" s="115" t="s">
        <v>8</v>
      </c>
      <c r="E75" s="117" t="s">
        <v>8</v>
      </c>
      <c r="F75" s="144"/>
      <c r="G75" s="144"/>
    </row>
    <row r="76" spans="1:8" s="18" customFormat="1" ht="51">
      <c r="A76" s="159">
        <f>A74+1</f>
        <v>54</v>
      </c>
      <c r="B76" s="103"/>
      <c r="C76" s="94" t="s">
        <v>604</v>
      </c>
      <c r="D76" s="103" t="s">
        <v>149</v>
      </c>
      <c r="E76" s="96">
        <v>880</v>
      </c>
      <c r="F76" s="144"/>
      <c r="G76" s="144"/>
      <c r="H76" s="144"/>
    </row>
    <row r="77" spans="1:8" s="18" customFormat="1" ht="38.25">
      <c r="A77" s="159">
        <f>A76+1</f>
        <v>55</v>
      </c>
      <c r="B77" s="103"/>
      <c r="C77" s="94" t="s">
        <v>605</v>
      </c>
      <c r="D77" s="103" t="s">
        <v>149</v>
      </c>
      <c r="E77" s="96">
        <v>3764</v>
      </c>
    </row>
    <row r="78" spans="1:8" s="18" customFormat="1" ht="51">
      <c r="A78" s="159">
        <f>A77+1</f>
        <v>56</v>
      </c>
      <c r="B78" s="103"/>
      <c r="C78" s="94" t="s">
        <v>615</v>
      </c>
      <c r="D78" s="103" t="s">
        <v>149</v>
      </c>
      <c r="E78" s="96">
        <v>698</v>
      </c>
      <c r="F78" s="169"/>
    </row>
    <row r="79" spans="1:8" s="18" customFormat="1">
      <c r="A79" s="114"/>
      <c r="B79" s="115" t="s">
        <v>559</v>
      </c>
      <c r="C79" s="116" t="s">
        <v>182</v>
      </c>
      <c r="D79" s="115" t="s">
        <v>8</v>
      </c>
      <c r="E79" s="117" t="s">
        <v>8</v>
      </c>
    </row>
    <row r="80" spans="1:8" s="18" customFormat="1" ht="25.5">
      <c r="A80" s="159">
        <f>A78+1</f>
        <v>57</v>
      </c>
      <c r="B80" s="103"/>
      <c r="C80" s="104" t="s">
        <v>598</v>
      </c>
      <c r="D80" s="103" t="s">
        <v>149</v>
      </c>
      <c r="E80" s="96">
        <v>8512</v>
      </c>
      <c r="F80" s="98"/>
      <c r="H80" s="108"/>
    </row>
    <row r="81" spans="1:14" s="18" customFormat="1">
      <c r="A81" s="159">
        <f>A80+1</f>
        <v>58</v>
      </c>
      <c r="B81" s="103"/>
      <c r="C81" s="104" t="s">
        <v>568</v>
      </c>
      <c r="D81" s="103" t="s">
        <v>560</v>
      </c>
      <c r="E81" s="96">
        <v>4965.33</v>
      </c>
      <c r="F81" s="100"/>
      <c r="G81" s="99"/>
      <c r="H81" s="96"/>
      <c r="I81" s="105"/>
      <c r="J81" s="102"/>
      <c r="L81" s="96"/>
      <c r="M81" s="105"/>
      <c r="N81" s="102"/>
    </row>
    <row r="82" spans="1:14" s="18" customFormat="1" ht="25.5">
      <c r="A82" s="159">
        <f>A81+1</f>
        <v>59</v>
      </c>
      <c r="B82" s="103"/>
      <c r="C82" s="104" t="s">
        <v>599</v>
      </c>
      <c r="D82" s="103" t="s">
        <v>560</v>
      </c>
      <c r="E82" s="96">
        <v>993.07</v>
      </c>
      <c r="F82" s="101"/>
      <c r="G82" s="99"/>
      <c r="H82" s="96"/>
      <c r="I82" s="105"/>
      <c r="J82" s="102"/>
      <c r="L82" s="96"/>
      <c r="M82" s="105"/>
      <c r="N82" s="102"/>
    </row>
    <row r="83" spans="1:14" s="18" customFormat="1">
      <c r="A83" s="114"/>
      <c r="B83" s="115" t="s">
        <v>443</v>
      </c>
      <c r="C83" s="116" t="s">
        <v>446</v>
      </c>
      <c r="D83" s="115" t="s">
        <v>8</v>
      </c>
      <c r="E83" s="117" t="s">
        <v>8</v>
      </c>
      <c r="F83" s="178"/>
      <c r="G83" s="179"/>
      <c r="J83" s="107"/>
      <c r="N83" s="107"/>
    </row>
    <row r="84" spans="1:14" s="18" customFormat="1" ht="25.5">
      <c r="A84" s="159">
        <f>A82+1</f>
        <v>60</v>
      </c>
      <c r="B84" s="103"/>
      <c r="C84" s="94" t="s">
        <v>472</v>
      </c>
      <c r="D84" s="103" t="s">
        <v>149</v>
      </c>
      <c r="E84" s="96">
        <v>11684</v>
      </c>
      <c r="F84" s="143"/>
      <c r="G84" s="143"/>
    </row>
    <row r="85" spans="1:14" s="18" customFormat="1">
      <c r="A85" s="123"/>
      <c r="B85" s="132" t="s">
        <v>427</v>
      </c>
      <c r="C85" s="147" t="s">
        <v>74</v>
      </c>
      <c r="D85" s="132" t="s">
        <v>8</v>
      </c>
      <c r="E85" s="148" t="s">
        <v>8</v>
      </c>
    </row>
    <row r="86" spans="1:14" s="18" customFormat="1" ht="25.5">
      <c r="A86" s="159">
        <f>A84+1</f>
        <v>61</v>
      </c>
      <c r="B86" s="103"/>
      <c r="C86" s="104" t="s">
        <v>610</v>
      </c>
      <c r="D86" s="103" t="s">
        <v>437</v>
      </c>
      <c r="E86" s="96">
        <v>3829</v>
      </c>
    </row>
    <row r="87" spans="1:14" s="18" customFormat="1" ht="25.5">
      <c r="A87" s="159">
        <f t="shared" ref="A87:A108" si="3">A86+1</f>
        <v>62</v>
      </c>
      <c r="B87" s="103"/>
      <c r="C87" s="104" t="s">
        <v>611</v>
      </c>
      <c r="D87" s="103" t="s">
        <v>437</v>
      </c>
      <c r="E87" s="96">
        <v>13</v>
      </c>
      <c r="F87" s="169"/>
    </row>
    <row r="88" spans="1:14" s="18" customFormat="1" ht="38.25">
      <c r="A88" s="159">
        <f t="shared" si="3"/>
        <v>63</v>
      </c>
      <c r="B88" s="103"/>
      <c r="C88" s="104" t="s">
        <v>612</v>
      </c>
      <c r="D88" s="103" t="s">
        <v>437</v>
      </c>
      <c r="E88" s="96">
        <v>1396</v>
      </c>
    </row>
    <row r="89" spans="1:14" s="18" customFormat="1" ht="51">
      <c r="A89" s="159">
        <f t="shared" si="3"/>
        <v>64</v>
      </c>
      <c r="B89" s="103"/>
      <c r="C89" s="104" t="s">
        <v>614</v>
      </c>
      <c r="D89" s="103" t="s">
        <v>437</v>
      </c>
      <c r="E89" s="96">
        <v>368</v>
      </c>
    </row>
    <row r="90" spans="1:14" s="18" customFormat="1" ht="25.5">
      <c r="A90" s="159">
        <f t="shared" si="3"/>
        <v>65</v>
      </c>
      <c r="B90" s="103"/>
      <c r="C90" s="104" t="s">
        <v>613</v>
      </c>
      <c r="D90" s="103" t="s">
        <v>437</v>
      </c>
      <c r="E90" s="96">
        <v>95</v>
      </c>
    </row>
    <row r="91" spans="1:14" s="11" customFormat="1" ht="15.75">
      <c r="A91" s="159">
        <f>A90+1</f>
        <v>66</v>
      </c>
      <c r="B91" s="103" t="s">
        <v>183</v>
      </c>
      <c r="C91" s="94" t="s">
        <v>184</v>
      </c>
      <c r="D91" s="103" t="s">
        <v>149</v>
      </c>
      <c r="E91" s="96">
        <v>90</v>
      </c>
      <c r="F91" s="145"/>
    </row>
    <row r="92" spans="1:14" s="11" customFormat="1">
      <c r="A92" s="121"/>
      <c r="B92" s="118" t="s">
        <v>185</v>
      </c>
      <c r="C92" s="119" t="s">
        <v>186</v>
      </c>
      <c r="D92" s="118" t="s">
        <v>8</v>
      </c>
      <c r="E92" s="120" t="s">
        <v>8</v>
      </c>
      <c r="F92" s="122"/>
    </row>
    <row r="93" spans="1:14" s="11" customFormat="1">
      <c r="A93" s="114"/>
      <c r="B93" s="115" t="s">
        <v>187</v>
      </c>
      <c r="C93" s="116" t="s">
        <v>188</v>
      </c>
      <c r="D93" s="115" t="s">
        <v>8</v>
      </c>
      <c r="E93" s="117" t="s">
        <v>8</v>
      </c>
    </row>
    <row r="94" spans="1:14" s="11" customFormat="1" ht="25.5">
      <c r="A94" s="159">
        <f>A91+1</f>
        <v>67</v>
      </c>
      <c r="B94" s="9"/>
      <c r="C94" s="7" t="s">
        <v>189</v>
      </c>
      <c r="D94" s="9" t="s">
        <v>149</v>
      </c>
      <c r="E94" s="37">
        <v>3776</v>
      </c>
    </row>
    <row r="95" spans="1:14" s="11" customFormat="1">
      <c r="A95" s="159">
        <f t="shared" si="3"/>
        <v>68</v>
      </c>
      <c r="B95" s="9"/>
      <c r="C95" s="7" t="s">
        <v>300</v>
      </c>
      <c r="D95" s="9" t="s">
        <v>24</v>
      </c>
      <c r="E95" s="37">
        <v>180</v>
      </c>
      <c r="H95" s="122"/>
    </row>
    <row r="96" spans="1:14" s="11" customFormat="1" ht="15.75">
      <c r="A96" s="159">
        <f t="shared" si="3"/>
        <v>69</v>
      </c>
      <c r="B96" s="9"/>
      <c r="C96" s="7" t="s">
        <v>299</v>
      </c>
      <c r="D96" s="9" t="s">
        <v>149</v>
      </c>
      <c r="E96" s="37">
        <v>35</v>
      </c>
    </row>
    <row r="97" spans="1:5" s="11" customFormat="1" ht="15.75">
      <c r="A97" s="159">
        <f t="shared" si="3"/>
        <v>70</v>
      </c>
      <c r="B97" s="9"/>
      <c r="C97" s="7" t="s">
        <v>298</v>
      </c>
      <c r="D97" s="9" t="s">
        <v>149</v>
      </c>
      <c r="E97" s="37">
        <v>25</v>
      </c>
    </row>
    <row r="98" spans="1:5" s="11" customFormat="1">
      <c r="A98" s="114"/>
      <c r="B98" s="115" t="s">
        <v>190</v>
      </c>
      <c r="C98" s="116" t="s">
        <v>297</v>
      </c>
      <c r="D98" s="115" t="s">
        <v>8</v>
      </c>
      <c r="E98" s="117" t="s">
        <v>8</v>
      </c>
    </row>
    <row r="99" spans="1:5" s="11" customFormat="1">
      <c r="A99" s="159">
        <f>A97+1</f>
        <v>71</v>
      </c>
      <c r="B99" s="9"/>
      <c r="C99" s="6" t="s">
        <v>191</v>
      </c>
      <c r="D99" s="9" t="s">
        <v>24</v>
      </c>
      <c r="E99" s="37">
        <v>63</v>
      </c>
    </row>
    <row r="100" spans="1:5" s="11" customFormat="1">
      <c r="A100" s="121"/>
      <c r="B100" s="118" t="s">
        <v>192</v>
      </c>
      <c r="C100" s="119" t="s">
        <v>193</v>
      </c>
      <c r="D100" s="118" t="s">
        <v>8</v>
      </c>
      <c r="E100" s="120" t="s">
        <v>8</v>
      </c>
    </row>
    <row r="101" spans="1:5" s="11" customFormat="1">
      <c r="A101" s="114"/>
      <c r="B101" s="115" t="s">
        <v>359</v>
      </c>
      <c r="C101" s="116" t="s">
        <v>194</v>
      </c>
      <c r="D101" s="115" t="s">
        <v>8</v>
      </c>
      <c r="E101" s="117" t="s">
        <v>8</v>
      </c>
    </row>
    <row r="102" spans="1:5" s="11" customFormat="1" ht="15.75">
      <c r="A102" s="159">
        <f>A99+1</f>
        <v>72</v>
      </c>
      <c r="B102" s="9"/>
      <c r="C102" s="7" t="s">
        <v>296</v>
      </c>
      <c r="D102" s="9" t="s">
        <v>149</v>
      </c>
      <c r="E102" s="37">
        <v>163.4</v>
      </c>
    </row>
    <row r="103" spans="1:5" s="11" customFormat="1" ht="15.75">
      <c r="A103" s="159">
        <f t="shared" si="3"/>
        <v>73</v>
      </c>
      <c r="B103" s="9"/>
      <c r="C103" s="7" t="s">
        <v>295</v>
      </c>
      <c r="D103" s="9" t="s">
        <v>149</v>
      </c>
      <c r="E103" s="37">
        <v>217.1</v>
      </c>
    </row>
    <row r="104" spans="1:5" s="11" customFormat="1" ht="25.5">
      <c r="A104" s="159">
        <f t="shared" si="3"/>
        <v>74</v>
      </c>
      <c r="B104" s="9"/>
      <c r="C104" s="7" t="s">
        <v>294</v>
      </c>
      <c r="D104" s="9" t="s">
        <v>149</v>
      </c>
      <c r="E104" s="37">
        <v>30.4</v>
      </c>
    </row>
    <row r="105" spans="1:5" s="11" customFormat="1" ht="25.5">
      <c r="A105" s="159">
        <f t="shared" si="3"/>
        <v>75</v>
      </c>
      <c r="B105" s="9"/>
      <c r="C105" s="7" t="s">
        <v>293</v>
      </c>
      <c r="D105" s="9" t="s">
        <v>149</v>
      </c>
      <c r="E105" s="37">
        <v>63.6</v>
      </c>
    </row>
    <row r="106" spans="1:5" s="11" customFormat="1">
      <c r="A106" s="159">
        <f t="shared" si="3"/>
        <v>76</v>
      </c>
      <c r="B106" s="9"/>
      <c r="C106" s="7" t="s">
        <v>624</v>
      </c>
      <c r="D106" s="9" t="s">
        <v>41</v>
      </c>
      <c r="E106" s="37">
        <v>33</v>
      </c>
    </row>
    <row r="107" spans="1:5" s="11" customFormat="1">
      <c r="A107" s="159">
        <f t="shared" si="3"/>
        <v>77</v>
      </c>
      <c r="B107" s="9"/>
      <c r="C107" s="7" t="s">
        <v>625</v>
      </c>
      <c r="D107" s="9" t="s">
        <v>41</v>
      </c>
      <c r="E107" s="37">
        <v>40</v>
      </c>
    </row>
    <row r="108" spans="1:5" s="11" customFormat="1">
      <c r="A108" s="159">
        <f t="shared" si="3"/>
        <v>78</v>
      </c>
      <c r="B108" s="9"/>
      <c r="C108" s="7" t="s">
        <v>626</v>
      </c>
      <c r="D108" s="9" t="s">
        <v>41</v>
      </c>
      <c r="E108" s="37">
        <v>18</v>
      </c>
    </row>
    <row r="109" spans="1:5" s="11" customFormat="1">
      <c r="A109" s="114"/>
      <c r="B109" s="115" t="s">
        <v>627</v>
      </c>
      <c r="C109" s="116" t="s">
        <v>195</v>
      </c>
      <c r="D109" s="115" t="s">
        <v>8</v>
      </c>
      <c r="E109" s="117" t="s">
        <v>8</v>
      </c>
    </row>
    <row r="110" spans="1:5" s="11" customFormat="1">
      <c r="A110" s="159">
        <v>78</v>
      </c>
      <c r="B110" s="9"/>
      <c r="C110" s="6" t="s">
        <v>428</v>
      </c>
      <c r="D110" s="9" t="s">
        <v>41</v>
      </c>
      <c r="E110" s="37">
        <v>32</v>
      </c>
    </row>
    <row r="111" spans="1:5" s="11" customFormat="1" ht="25.5">
      <c r="A111" s="159">
        <v>79</v>
      </c>
      <c r="B111" s="9"/>
      <c r="C111" s="6" t="s">
        <v>629</v>
      </c>
      <c r="D111" s="9" t="s">
        <v>41</v>
      </c>
      <c r="E111" s="37">
        <v>12</v>
      </c>
    </row>
    <row r="112" spans="1:5" s="11" customFormat="1">
      <c r="A112" s="159">
        <v>80</v>
      </c>
      <c r="B112" s="9"/>
      <c r="C112" s="6" t="s">
        <v>628</v>
      </c>
      <c r="D112" s="9" t="s">
        <v>41</v>
      </c>
      <c r="E112" s="37">
        <v>27</v>
      </c>
    </row>
    <row r="113" spans="1:6" s="11" customFormat="1">
      <c r="A113" s="159">
        <v>81</v>
      </c>
      <c r="B113" s="9"/>
      <c r="C113" s="6" t="s">
        <v>623</v>
      </c>
      <c r="D113" s="9" t="s">
        <v>41</v>
      </c>
      <c r="E113" s="37">
        <v>2</v>
      </c>
    </row>
    <row r="114" spans="1:6" s="11" customFormat="1">
      <c r="A114" s="159">
        <v>82</v>
      </c>
      <c r="B114" s="9"/>
      <c r="C114" s="6" t="s">
        <v>429</v>
      </c>
      <c r="D114" s="9" t="s">
        <v>41</v>
      </c>
      <c r="E114" s="37">
        <v>3</v>
      </c>
    </row>
    <row r="115" spans="1:6" s="11" customFormat="1">
      <c r="A115" s="159">
        <v>83</v>
      </c>
      <c r="B115" s="9"/>
      <c r="C115" s="7" t="s">
        <v>358</v>
      </c>
      <c r="D115" s="9" t="s">
        <v>41</v>
      </c>
      <c r="E115" s="37">
        <v>4</v>
      </c>
    </row>
    <row r="116" spans="1:6" s="11" customFormat="1">
      <c r="A116" s="159">
        <v>84</v>
      </c>
      <c r="B116" s="9"/>
      <c r="C116" s="7" t="s">
        <v>357</v>
      </c>
      <c r="D116" s="9" t="s">
        <v>41</v>
      </c>
      <c r="E116" s="37">
        <v>8</v>
      </c>
    </row>
    <row r="117" spans="1:6" s="11" customFormat="1">
      <c r="A117" s="159">
        <v>85</v>
      </c>
      <c r="B117" s="9"/>
      <c r="C117" s="7" t="s">
        <v>356</v>
      </c>
      <c r="D117" s="9" t="s">
        <v>41</v>
      </c>
      <c r="E117" s="37">
        <v>10</v>
      </c>
    </row>
    <row r="118" spans="1:6" s="11" customFormat="1">
      <c r="A118" s="159">
        <v>86</v>
      </c>
      <c r="B118" s="9"/>
      <c r="C118" s="7" t="s">
        <v>355</v>
      </c>
      <c r="D118" s="9" t="s">
        <v>41</v>
      </c>
      <c r="E118" s="37">
        <v>12</v>
      </c>
    </row>
    <row r="119" spans="1:6" s="11" customFormat="1">
      <c r="A119" s="159">
        <v>87</v>
      </c>
      <c r="B119" s="9"/>
      <c r="C119" s="7" t="s">
        <v>354</v>
      </c>
      <c r="D119" s="9" t="s">
        <v>41</v>
      </c>
      <c r="E119" s="37">
        <v>18</v>
      </c>
    </row>
    <row r="120" spans="1:6" s="11" customFormat="1">
      <c r="A120" s="159">
        <v>88</v>
      </c>
      <c r="B120" s="9"/>
      <c r="C120" s="7" t="s">
        <v>353</v>
      </c>
      <c r="D120" s="9" t="s">
        <v>41</v>
      </c>
      <c r="E120" s="37">
        <v>3</v>
      </c>
    </row>
    <row r="121" spans="1:6" s="11" customFormat="1">
      <c r="A121" s="159">
        <v>89</v>
      </c>
      <c r="B121" s="9"/>
      <c r="C121" s="7" t="s">
        <v>291</v>
      </c>
      <c r="D121" s="9" t="s">
        <v>41</v>
      </c>
      <c r="E121" s="37">
        <v>2</v>
      </c>
    </row>
    <row r="122" spans="1:6" s="11" customFormat="1">
      <c r="A122" s="159">
        <v>90</v>
      </c>
      <c r="B122" s="9"/>
      <c r="C122" s="7" t="s">
        <v>292</v>
      </c>
      <c r="D122" s="9" t="s">
        <v>41</v>
      </c>
      <c r="E122" s="37">
        <v>2</v>
      </c>
    </row>
    <row r="123" spans="1:6" s="11" customFormat="1">
      <c r="A123" s="159">
        <v>91</v>
      </c>
      <c r="B123" s="9"/>
      <c r="C123" s="7" t="s">
        <v>289</v>
      </c>
      <c r="D123" s="9" t="s">
        <v>41</v>
      </c>
      <c r="E123" s="37">
        <v>2</v>
      </c>
    </row>
    <row r="124" spans="1:6" s="11" customFormat="1">
      <c r="A124" s="159">
        <v>92</v>
      </c>
      <c r="B124" s="9"/>
      <c r="C124" s="7" t="s">
        <v>290</v>
      </c>
      <c r="D124" s="9" t="s">
        <v>41</v>
      </c>
      <c r="E124" s="37">
        <v>4</v>
      </c>
    </row>
    <row r="125" spans="1:6" s="11" customFormat="1">
      <c r="A125" s="114"/>
      <c r="B125" s="115" t="s">
        <v>196</v>
      </c>
      <c r="C125" s="116" t="s">
        <v>288</v>
      </c>
      <c r="D125" s="115" t="s">
        <v>8</v>
      </c>
      <c r="E125" s="117" t="s">
        <v>8</v>
      </c>
    </row>
    <row r="126" spans="1:6" s="11" customFormat="1">
      <c r="A126" s="159">
        <f>A124+1</f>
        <v>93</v>
      </c>
      <c r="B126" s="9"/>
      <c r="C126" s="6" t="s">
        <v>287</v>
      </c>
      <c r="D126" s="9" t="s">
        <v>24</v>
      </c>
      <c r="E126" s="37">
        <v>287</v>
      </c>
    </row>
    <row r="127" spans="1:6" s="11" customFormat="1" ht="38.25">
      <c r="A127" s="159">
        <f t="shared" ref="A127:A136" si="4">A126+1</f>
        <v>94</v>
      </c>
      <c r="B127" s="9" t="s">
        <v>352</v>
      </c>
      <c r="C127" s="6" t="s">
        <v>556</v>
      </c>
      <c r="D127" s="9" t="s">
        <v>11</v>
      </c>
      <c r="E127" s="37">
        <v>1</v>
      </c>
      <c r="F127" s="110"/>
    </row>
    <row r="128" spans="1:6" s="11" customFormat="1">
      <c r="A128" s="121"/>
      <c r="B128" s="118" t="s">
        <v>197</v>
      </c>
      <c r="C128" s="119" t="s">
        <v>198</v>
      </c>
      <c r="D128" s="118" t="s">
        <v>8</v>
      </c>
      <c r="E128" s="120" t="s">
        <v>8</v>
      </c>
    </row>
    <row r="129" spans="1:5" s="11" customFormat="1">
      <c r="A129" s="114"/>
      <c r="B129" s="115" t="s">
        <v>199</v>
      </c>
      <c r="C129" s="116" t="s">
        <v>200</v>
      </c>
      <c r="D129" s="115" t="s">
        <v>8</v>
      </c>
      <c r="E129" s="117" t="s">
        <v>8</v>
      </c>
    </row>
    <row r="130" spans="1:5" s="11" customFormat="1">
      <c r="A130" s="159">
        <f>A127+1</f>
        <v>95</v>
      </c>
      <c r="B130" s="103"/>
      <c r="C130" s="104" t="s">
        <v>285</v>
      </c>
      <c r="D130" s="103" t="s">
        <v>24</v>
      </c>
      <c r="E130" s="96">
        <v>2114</v>
      </c>
    </row>
    <row r="131" spans="1:5" s="11" customFormat="1">
      <c r="A131" s="159">
        <f t="shared" si="4"/>
        <v>96</v>
      </c>
      <c r="B131" s="103"/>
      <c r="C131" s="104" t="s">
        <v>286</v>
      </c>
      <c r="D131" s="103" t="s">
        <v>24</v>
      </c>
      <c r="E131" s="96">
        <v>1079</v>
      </c>
    </row>
    <row r="132" spans="1:5" s="11" customFormat="1">
      <c r="A132" s="159">
        <f t="shared" si="4"/>
        <v>97</v>
      </c>
      <c r="B132" s="103"/>
      <c r="C132" s="104" t="s">
        <v>600</v>
      </c>
      <c r="D132" s="103" t="s">
        <v>24</v>
      </c>
      <c r="E132" s="96">
        <v>918</v>
      </c>
    </row>
    <row r="133" spans="1:5" s="11" customFormat="1">
      <c r="A133" s="123"/>
      <c r="B133" s="132" t="s">
        <v>201</v>
      </c>
      <c r="C133" s="153" t="s">
        <v>202</v>
      </c>
      <c r="D133" s="132" t="s">
        <v>8</v>
      </c>
      <c r="E133" s="148" t="s">
        <v>8</v>
      </c>
    </row>
    <row r="134" spans="1:5" s="11" customFormat="1">
      <c r="A134" s="159">
        <f>A132+1</f>
        <v>98</v>
      </c>
      <c r="B134" s="103"/>
      <c r="C134" s="104" t="s">
        <v>285</v>
      </c>
      <c r="D134" s="103" t="s">
        <v>24</v>
      </c>
      <c r="E134" s="96">
        <v>534</v>
      </c>
    </row>
    <row r="135" spans="1:5" s="11" customFormat="1">
      <c r="A135" s="159">
        <f t="shared" si="4"/>
        <v>99</v>
      </c>
      <c r="B135" s="103"/>
      <c r="C135" s="104" t="s">
        <v>600</v>
      </c>
      <c r="D135" s="103" t="s">
        <v>24</v>
      </c>
      <c r="E135" s="96">
        <v>52</v>
      </c>
    </row>
    <row r="136" spans="1:5" s="11" customFormat="1">
      <c r="A136" s="159">
        <f t="shared" si="4"/>
        <v>100</v>
      </c>
      <c r="B136" s="103" t="s">
        <v>203</v>
      </c>
      <c r="C136" s="94" t="s">
        <v>204</v>
      </c>
      <c r="D136" s="103" t="s">
        <v>24</v>
      </c>
      <c r="E136" s="96">
        <v>3776</v>
      </c>
    </row>
    <row r="137" spans="1:5" s="11" customFormat="1">
      <c r="A137" s="123"/>
      <c r="B137" s="132" t="s">
        <v>632</v>
      </c>
      <c r="C137" s="153" t="s">
        <v>633</v>
      </c>
      <c r="D137" s="132" t="s">
        <v>8</v>
      </c>
      <c r="E137" s="148" t="s">
        <v>8</v>
      </c>
    </row>
    <row r="138" spans="1:5" s="11" customFormat="1" ht="25.5">
      <c r="A138" s="31">
        <f>A136+1</f>
        <v>101</v>
      </c>
      <c r="B138" s="9"/>
      <c r="C138" s="7" t="s">
        <v>634</v>
      </c>
      <c r="D138" s="9" t="s">
        <v>24</v>
      </c>
      <c r="E138" s="37">
        <v>46</v>
      </c>
    </row>
    <row r="139" spans="1:5" s="11" customFormat="1">
      <c r="A139" s="159">
        <f>A138+1</f>
        <v>102</v>
      </c>
      <c r="B139" s="103" t="s">
        <v>284</v>
      </c>
      <c r="C139" s="94" t="s">
        <v>351</v>
      </c>
      <c r="D139" s="103" t="s">
        <v>24</v>
      </c>
      <c r="E139" s="96">
        <v>2885</v>
      </c>
    </row>
    <row r="140" spans="1:5" s="11" customFormat="1">
      <c r="A140" s="121"/>
      <c r="B140" s="118" t="s">
        <v>205</v>
      </c>
      <c r="C140" s="119" t="s">
        <v>206</v>
      </c>
      <c r="D140" s="118" t="s">
        <v>8</v>
      </c>
      <c r="E140" s="120" t="s">
        <v>8</v>
      </c>
    </row>
    <row r="141" spans="1:5" s="11" customFormat="1" ht="25.5">
      <c r="A141" s="159">
        <f>A139+1</f>
        <v>103</v>
      </c>
      <c r="B141" s="9" t="s">
        <v>207</v>
      </c>
      <c r="C141" s="7" t="s">
        <v>208</v>
      </c>
      <c r="D141" s="9" t="s">
        <v>149</v>
      </c>
      <c r="E141" s="37">
        <v>1696</v>
      </c>
    </row>
  </sheetData>
  <mergeCells count="8">
    <mergeCell ref="F83:G83"/>
    <mergeCell ref="A1:E1"/>
    <mergeCell ref="B3:E3"/>
    <mergeCell ref="A2:E2"/>
    <mergeCell ref="A4:A5"/>
    <mergeCell ref="B4:B5"/>
    <mergeCell ref="C4:C5"/>
    <mergeCell ref="D4:E4"/>
  </mergeCells>
  <phoneticPr fontId="61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view="pageBreakPreview" zoomScaleNormal="100" zoomScaleSheetLayoutView="100" workbookViewId="0">
      <selection activeCell="A64" sqref="A64:XFD64"/>
    </sheetView>
  </sheetViews>
  <sheetFormatPr defaultColWidth="9.140625" defaultRowHeight="12.75"/>
  <cols>
    <col min="1" max="1" width="10.28515625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2.75" customHeight="1">
      <c r="A1" s="173" t="s">
        <v>637</v>
      </c>
      <c r="B1" s="173"/>
      <c r="C1" s="173"/>
      <c r="D1" s="173"/>
      <c r="E1" s="173"/>
    </row>
    <row r="2" spans="1:5" ht="66" customHeight="1">
      <c r="A2" s="175" t="s">
        <v>558</v>
      </c>
      <c r="B2" s="176"/>
      <c r="C2" s="176"/>
      <c r="D2" s="176"/>
      <c r="E2" s="176"/>
    </row>
    <row r="3" spans="1:5">
      <c r="A3" s="93" t="s">
        <v>574</v>
      </c>
      <c r="B3" s="174" t="s">
        <v>212</v>
      </c>
      <c r="C3" s="174"/>
      <c r="D3" s="174"/>
      <c r="E3" s="174"/>
    </row>
    <row r="4" spans="1:5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>
      <c r="A5" s="182"/>
      <c r="B5" s="182"/>
      <c r="C5" s="183"/>
      <c r="D5" s="70" t="s">
        <v>4</v>
      </c>
      <c r="E5" s="59" t="s">
        <v>5</v>
      </c>
    </row>
    <row r="6" spans="1:5">
      <c r="A6" s="123"/>
      <c r="B6" s="124" t="s">
        <v>6</v>
      </c>
      <c r="C6" s="125" t="s">
        <v>7</v>
      </c>
      <c r="D6" s="124" t="s">
        <v>8</v>
      </c>
      <c r="E6" s="126" t="s">
        <v>8</v>
      </c>
    </row>
    <row r="7" spans="1:5">
      <c r="A7" s="123"/>
      <c r="B7" s="124" t="s">
        <v>9</v>
      </c>
      <c r="C7" s="125" t="s">
        <v>10</v>
      </c>
      <c r="D7" s="124" t="s">
        <v>8</v>
      </c>
      <c r="E7" s="126" t="s">
        <v>8</v>
      </c>
    </row>
    <row r="8" spans="1:5">
      <c r="A8" s="31">
        <f t="shared" ref="A8:A63" si="0">A7+1</f>
        <v>1</v>
      </c>
      <c r="B8" s="32"/>
      <c r="C8" s="26" t="s">
        <v>332</v>
      </c>
      <c r="D8" s="27" t="s">
        <v>11</v>
      </c>
      <c r="E8" s="27">
        <v>1</v>
      </c>
    </row>
    <row r="9" spans="1:5">
      <c r="A9" s="123"/>
      <c r="B9" s="124" t="s">
        <v>12</v>
      </c>
      <c r="C9" s="125" t="s">
        <v>13</v>
      </c>
      <c r="D9" s="124" t="s">
        <v>8</v>
      </c>
      <c r="E9" s="126" t="s">
        <v>8</v>
      </c>
    </row>
    <row r="10" spans="1:5">
      <c r="A10" s="123"/>
      <c r="B10" s="127" t="s">
        <v>14</v>
      </c>
      <c r="C10" s="128" t="s">
        <v>15</v>
      </c>
      <c r="D10" s="127" t="s">
        <v>8</v>
      </c>
      <c r="E10" s="129" t="s">
        <v>8</v>
      </c>
    </row>
    <row r="11" spans="1:5" ht="25.5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9.26</v>
      </c>
    </row>
    <row r="12" spans="1:5" ht="25.5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9.26</v>
      </c>
    </row>
    <row r="13" spans="1:5" ht="15.75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18.52</v>
      </c>
    </row>
    <row r="14" spans="1:5">
      <c r="A14" s="123"/>
      <c r="B14" s="124" t="s">
        <v>32</v>
      </c>
      <c r="C14" s="125" t="s">
        <v>33</v>
      </c>
      <c r="D14" s="124" t="s">
        <v>8</v>
      </c>
      <c r="E14" s="126" t="s">
        <v>8</v>
      </c>
    </row>
    <row r="15" spans="1:5">
      <c r="A15" s="123"/>
      <c r="B15" s="127" t="s">
        <v>34</v>
      </c>
      <c r="C15" s="128" t="s">
        <v>35</v>
      </c>
      <c r="D15" s="127" t="s">
        <v>8</v>
      </c>
      <c r="E15" s="129" t="s">
        <v>8</v>
      </c>
    </row>
    <row r="16" spans="1:5">
      <c r="A16" s="31">
        <f>A13+1</f>
        <v>5</v>
      </c>
      <c r="B16" s="9" t="s">
        <v>36</v>
      </c>
      <c r="C16" s="7" t="s">
        <v>37</v>
      </c>
      <c r="D16" s="9" t="s">
        <v>38</v>
      </c>
      <c r="E16" s="37">
        <v>7468.8</v>
      </c>
    </row>
    <row r="17" spans="1:5">
      <c r="A17" s="31">
        <f t="shared" si="0"/>
        <v>6</v>
      </c>
      <c r="B17" s="9" t="s">
        <v>39</v>
      </c>
      <c r="C17" s="7" t="s">
        <v>40</v>
      </c>
      <c r="D17" s="9" t="s">
        <v>41</v>
      </c>
      <c r="E17" s="37">
        <v>28</v>
      </c>
    </row>
    <row r="18" spans="1:5">
      <c r="A18" s="123"/>
      <c r="B18" s="124" t="s">
        <v>45</v>
      </c>
      <c r="C18" s="125" t="s">
        <v>46</v>
      </c>
      <c r="D18" s="124" t="s">
        <v>8</v>
      </c>
      <c r="E18" s="126" t="s">
        <v>8</v>
      </c>
    </row>
    <row r="19" spans="1:5">
      <c r="A19" s="123"/>
      <c r="B19" s="127" t="s">
        <v>47</v>
      </c>
      <c r="C19" s="128" t="s">
        <v>48</v>
      </c>
      <c r="D19" s="127" t="s">
        <v>8</v>
      </c>
      <c r="E19" s="129" t="s">
        <v>8</v>
      </c>
    </row>
    <row r="20" spans="1:5" ht="25.5">
      <c r="A20" s="31">
        <f>A17+1</f>
        <v>7</v>
      </c>
      <c r="B20" s="8"/>
      <c r="C20" s="6" t="s">
        <v>142</v>
      </c>
      <c r="D20" s="9" t="s">
        <v>148</v>
      </c>
      <c r="E20" s="37">
        <v>1.4</v>
      </c>
    </row>
    <row r="21" spans="1:5" ht="25.5">
      <c r="A21" s="31">
        <f t="shared" si="0"/>
        <v>8</v>
      </c>
      <c r="B21" s="9"/>
      <c r="C21" s="6" t="s">
        <v>146</v>
      </c>
      <c r="D21" s="9" t="s">
        <v>148</v>
      </c>
      <c r="E21" s="37">
        <v>7.5</v>
      </c>
    </row>
    <row r="22" spans="1:5" ht="25.5">
      <c r="A22" s="31">
        <f t="shared" si="0"/>
        <v>9</v>
      </c>
      <c r="B22" s="9"/>
      <c r="C22" s="6" t="s">
        <v>210</v>
      </c>
      <c r="D22" s="9" t="s">
        <v>148</v>
      </c>
      <c r="E22" s="37">
        <v>10</v>
      </c>
    </row>
    <row r="23" spans="1:5" ht="15.75">
      <c r="A23" s="31">
        <f t="shared" si="0"/>
        <v>10</v>
      </c>
      <c r="B23" s="9"/>
      <c r="C23" s="6" t="s">
        <v>151</v>
      </c>
      <c r="D23" s="9" t="s">
        <v>148</v>
      </c>
      <c r="E23" s="37">
        <v>17</v>
      </c>
    </row>
    <row r="24" spans="1:5">
      <c r="A24" s="123"/>
      <c r="B24" s="127" t="s">
        <v>49</v>
      </c>
      <c r="C24" s="128" t="s">
        <v>50</v>
      </c>
      <c r="D24" s="127" t="s">
        <v>8</v>
      </c>
      <c r="E24" s="129" t="s">
        <v>8</v>
      </c>
    </row>
    <row r="25" spans="1:5" ht="15.75">
      <c r="A25" s="31">
        <f>A23+1</f>
        <v>11</v>
      </c>
      <c r="B25" s="9"/>
      <c r="C25" s="7" t="s">
        <v>329</v>
      </c>
      <c r="D25" s="9" t="s">
        <v>148</v>
      </c>
      <c r="E25" s="37">
        <v>1.24</v>
      </c>
    </row>
    <row r="26" spans="1:5">
      <c r="A26" s="123"/>
      <c r="B26" s="124" t="s">
        <v>55</v>
      </c>
      <c r="C26" s="125" t="s">
        <v>56</v>
      </c>
      <c r="D26" s="124" t="s">
        <v>8</v>
      </c>
      <c r="E26" s="126" t="s">
        <v>8</v>
      </c>
    </row>
    <row r="27" spans="1:5">
      <c r="A27" s="123"/>
      <c r="B27" s="127" t="s">
        <v>57</v>
      </c>
      <c r="C27" s="128" t="s">
        <v>58</v>
      </c>
      <c r="D27" s="127" t="s">
        <v>8</v>
      </c>
      <c r="E27" s="129" t="s">
        <v>8</v>
      </c>
    </row>
    <row r="28" spans="1:5" ht="15.75">
      <c r="A28" s="31">
        <f>A25+1</f>
        <v>12</v>
      </c>
      <c r="B28" s="9" t="s">
        <v>59</v>
      </c>
      <c r="C28" s="7" t="s">
        <v>60</v>
      </c>
      <c r="D28" s="9" t="s">
        <v>149</v>
      </c>
      <c r="E28" s="41">
        <v>32</v>
      </c>
    </row>
    <row r="29" spans="1:5">
      <c r="A29" s="123"/>
      <c r="B29" s="127" t="s">
        <v>61</v>
      </c>
      <c r="C29" s="128" t="s">
        <v>62</v>
      </c>
      <c r="D29" s="127" t="s">
        <v>8</v>
      </c>
      <c r="E29" s="129" t="s">
        <v>8</v>
      </c>
    </row>
    <row r="30" spans="1:5" ht="15.75">
      <c r="A30" s="31">
        <f>A28+1</f>
        <v>13</v>
      </c>
      <c r="B30" s="9" t="s">
        <v>63</v>
      </c>
      <c r="C30" s="7" t="s">
        <v>64</v>
      </c>
      <c r="D30" s="9" t="s">
        <v>149</v>
      </c>
      <c r="E30" s="37">
        <f>70+2*2</f>
        <v>74</v>
      </c>
    </row>
    <row r="31" spans="1:5">
      <c r="A31" s="123"/>
      <c r="B31" s="127" t="s">
        <v>65</v>
      </c>
      <c r="C31" s="128" t="s">
        <v>66</v>
      </c>
      <c r="D31" s="127" t="s">
        <v>8</v>
      </c>
      <c r="E31" s="129" t="s">
        <v>8</v>
      </c>
    </row>
    <row r="32" spans="1:5" ht="15.75">
      <c r="A32" s="31">
        <f>A30+1</f>
        <v>14</v>
      </c>
      <c r="B32" s="9" t="s">
        <v>67</v>
      </c>
      <c r="C32" s="7" t="s">
        <v>68</v>
      </c>
      <c r="D32" s="9" t="s">
        <v>149</v>
      </c>
      <c r="E32" s="41">
        <v>44.1</v>
      </c>
    </row>
    <row r="33" spans="1:5" ht="38.25">
      <c r="A33" s="31">
        <f t="shared" si="0"/>
        <v>15</v>
      </c>
      <c r="B33" s="9" t="s">
        <v>331</v>
      </c>
      <c r="C33" s="7" t="s">
        <v>330</v>
      </c>
      <c r="D33" s="9" t="s">
        <v>149</v>
      </c>
      <c r="E33" s="41">
        <v>44.1</v>
      </c>
    </row>
    <row r="34" spans="1:5" ht="15.75">
      <c r="A34" s="31">
        <f t="shared" si="0"/>
        <v>16</v>
      </c>
      <c r="B34" s="33" t="s">
        <v>69</v>
      </c>
      <c r="C34" s="28" t="s">
        <v>70</v>
      </c>
      <c r="D34" s="9" t="s">
        <v>149</v>
      </c>
      <c r="E34" s="41">
        <v>3.78</v>
      </c>
    </row>
    <row r="35" spans="1:5" ht="25.5">
      <c r="A35" s="31">
        <f t="shared" si="0"/>
        <v>17</v>
      </c>
      <c r="B35" s="33" t="s">
        <v>71</v>
      </c>
      <c r="C35" s="28" t="s">
        <v>72</v>
      </c>
      <c r="D35" s="9" t="s">
        <v>149</v>
      </c>
      <c r="E35" s="41">
        <v>35.409999999999997</v>
      </c>
    </row>
    <row r="36" spans="1:5" ht="15.75">
      <c r="A36" s="31">
        <f t="shared" si="0"/>
        <v>18</v>
      </c>
      <c r="B36" s="33" t="s">
        <v>75</v>
      </c>
      <c r="C36" s="28" t="s">
        <v>76</v>
      </c>
      <c r="D36" s="9" t="s">
        <v>149</v>
      </c>
      <c r="E36" s="37">
        <v>68</v>
      </c>
    </row>
    <row r="37" spans="1:5">
      <c r="A37" s="123"/>
      <c r="B37" s="124" t="s">
        <v>77</v>
      </c>
      <c r="C37" s="125" t="s">
        <v>78</v>
      </c>
      <c r="D37" s="124" t="s">
        <v>8</v>
      </c>
      <c r="E37" s="126" t="s">
        <v>8</v>
      </c>
    </row>
    <row r="38" spans="1:5">
      <c r="A38" s="123"/>
      <c r="B38" s="127" t="s">
        <v>79</v>
      </c>
      <c r="C38" s="128" t="s">
        <v>80</v>
      </c>
      <c r="D38" s="127" t="s">
        <v>8</v>
      </c>
      <c r="E38" s="129" t="s">
        <v>8</v>
      </c>
    </row>
    <row r="39" spans="1:5">
      <c r="A39" s="31">
        <f>A36+1</f>
        <v>19</v>
      </c>
      <c r="B39" s="9" t="s">
        <v>88</v>
      </c>
      <c r="C39" s="7" t="s">
        <v>89</v>
      </c>
      <c r="D39" s="9" t="s">
        <v>41</v>
      </c>
      <c r="E39" s="37">
        <v>4</v>
      </c>
    </row>
    <row r="40" spans="1:5">
      <c r="A40" s="31">
        <f t="shared" si="0"/>
        <v>20</v>
      </c>
      <c r="B40" s="9" t="s">
        <v>90</v>
      </c>
      <c r="C40" s="7" t="s">
        <v>91</v>
      </c>
      <c r="D40" s="9" t="s">
        <v>24</v>
      </c>
      <c r="E40" s="37">
        <v>42.6</v>
      </c>
    </row>
    <row r="41" spans="1:5">
      <c r="A41" s="123"/>
      <c r="B41" s="124" t="s">
        <v>106</v>
      </c>
      <c r="C41" s="125" t="s">
        <v>107</v>
      </c>
      <c r="D41" s="124" t="s">
        <v>8</v>
      </c>
      <c r="E41" s="126" t="s">
        <v>8</v>
      </c>
    </row>
    <row r="42" spans="1:5">
      <c r="A42" s="123"/>
      <c r="B42" s="127" t="s">
        <v>108</v>
      </c>
      <c r="C42" s="128" t="s">
        <v>109</v>
      </c>
      <c r="D42" s="127" t="s">
        <v>8</v>
      </c>
      <c r="E42" s="129" t="s">
        <v>8</v>
      </c>
    </row>
    <row r="43" spans="1:5">
      <c r="A43" s="31">
        <f>A40+1</f>
        <v>21</v>
      </c>
      <c r="B43" s="9" t="s">
        <v>110</v>
      </c>
      <c r="C43" s="7" t="s">
        <v>111</v>
      </c>
      <c r="D43" s="9" t="s">
        <v>8</v>
      </c>
      <c r="E43" s="37" t="s">
        <v>8</v>
      </c>
    </row>
    <row r="44" spans="1:5">
      <c r="A44" s="31">
        <f t="shared" si="0"/>
        <v>22</v>
      </c>
      <c r="B44" s="9"/>
      <c r="C44" s="6" t="s">
        <v>155</v>
      </c>
      <c r="D44" s="9" t="s">
        <v>24</v>
      </c>
      <c r="E44" s="41">
        <v>15.21</v>
      </c>
    </row>
    <row r="45" spans="1:5">
      <c r="A45" s="31">
        <f t="shared" si="0"/>
        <v>23</v>
      </c>
      <c r="B45" s="9" t="s">
        <v>156</v>
      </c>
      <c r="C45" s="6" t="s">
        <v>157</v>
      </c>
      <c r="D45" s="9" t="s">
        <v>24</v>
      </c>
      <c r="E45" s="41">
        <v>15</v>
      </c>
    </row>
    <row r="46" spans="1:5">
      <c r="A46" s="123"/>
      <c r="B46" s="124" t="s">
        <v>116</v>
      </c>
      <c r="C46" s="125" t="s">
        <v>117</v>
      </c>
      <c r="D46" s="124" t="s">
        <v>8</v>
      </c>
      <c r="E46" s="126" t="s">
        <v>8</v>
      </c>
    </row>
    <row r="47" spans="1:5">
      <c r="A47" s="123"/>
      <c r="B47" s="127" t="s">
        <v>118</v>
      </c>
      <c r="C47" s="128" t="s">
        <v>119</v>
      </c>
      <c r="D47" s="127" t="s">
        <v>8</v>
      </c>
      <c r="E47" s="129" t="s">
        <v>8</v>
      </c>
    </row>
    <row r="48" spans="1:5">
      <c r="A48" s="31">
        <f>A45+1</f>
        <v>24</v>
      </c>
      <c r="B48" s="9" t="s">
        <v>120</v>
      </c>
      <c r="C48" s="7" t="s">
        <v>121</v>
      </c>
      <c r="D48" s="9" t="s">
        <v>24</v>
      </c>
      <c r="E48" s="41">
        <v>64</v>
      </c>
    </row>
    <row r="49" spans="1:5" ht="25.5">
      <c r="A49" s="31">
        <f t="shared" si="0"/>
        <v>25</v>
      </c>
      <c r="B49" s="9" t="s">
        <v>125</v>
      </c>
      <c r="C49" s="7" t="s">
        <v>126</v>
      </c>
      <c r="D49" s="9" t="s">
        <v>149</v>
      </c>
      <c r="E49" s="41">
        <v>199</v>
      </c>
    </row>
    <row r="50" spans="1:5">
      <c r="A50" s="31">
        <f t="shared" si="0"/>
        <v>26</v>
      </c>
      <c r="B50" s="9" t="s">
        <v>131</v>
      </c>
      <c r="C50" s="7" t="s">
        <v>132</v>
      </c>
      <c r="D50" s="9" t="s">
        <v>41</v>
      </c>
      <c r="E50" s="41">
        <v>12</v>
      </c>
    </row>
    <row r="51" spans="1:5">
      <c r="A51" s="31">
        <f t="shared" si="0"/>
        <v>27</v>
      </c>
      <c r="B51" s="9" t="s">
        <v>133</v>
      </c>
      <c r="C51" s="7" t="s">
        <v>134</v>
      </c>
      <c r="D51" s="9" t="s">
        <v>41</v>
      </c>
      <c r="E51" s="41">
        <v>1</v>
      </c>
    </row>
    <row r="52" spans="1:5">
      <c r="A52" s="123"/>
      <c r="B52" s="124" t="s">
        <v>232</v>
      </c>
      <c r="C52" s="125" t="s">
        <v>231</v>
      </c>
      <c r="D52" s="124" t="s">
        <v>8</v>
      </c>
      <c r="E52" s="126" t="s">
        <v>8</v>
      </c>
    </row>
    <row r="53" spans="1:5">
      <c r="A53" s="123"/>
      <c r="B53" s="124" t="s">
        <v>234</v>
      </c>
      <c r="C53" s="125" t="s">
        <v>235</v>
      </c>
      <c r="D53" s="124" t="s">
        <v>8</v>
      </c>
      <c r="E53" s="126" t="s">
        <v>8</v>
      </c>
    </row>
    <row r="54" spans="1:5" ht="15.75">
      <c r="A54" s="31">
        <f>A51+1</f>
        <v>28</v>
      </c>
      <c r="B54" s="34" t="s">
        <v>221</v>
      </c>
      <c r="C54" s="29" t="s">
        <v>226</v>
      </c>
      <c r="D54" s="9" t="s">
        <v>148</v>
      </c>
      <c r="E54" s="42">
        <v>7.69</v>
      </c>
    </row>
    <row r="55" spans="1:5">
      <c r="A55" s="123"/>
      <c r="B55" s="130" t="s">
        <v>222</v>
      </c>
      <c r="C55" s="131" t="s">
        <v>227</v>
      </c>
      <c r="D55" s="132" t="s">
        <v>8</v>
      </c>
      <c r="E55" s="133" t="s">
        <v>8</v>
      </c>
    </row>
    <row r="56" spans="1:5">
      <c r="A56" s="31">
        <f>A54+1</f>
        <v>29</v>
      </c>
      <c r="B56" s="34"/>
      <c r="C56" s="30" t="s">
        <v>262</v>
      </c>
      <c r="D56" s="9" t="s">
        <v>24</v>
      </c>
      <c r="E56" s="42">
        <v>3</v>
      </c>
    </row>
    <row r="57" spans="1:5">
      <c r="A57" s="31">
        <f t="shared" si="0"/>
        <v>30</v>
      </c>
      <c r="B57" s="34" t="s">
        <v>265</v>
      </c>
      <c r="C57" s="29" t="s">
        <v>263</v>
      </c>
      <c r="D57" s="9" t="s">
        <v>24</v>
      </c>
      <c r="E57" s="43">
        <v>15.21</v>
      </c>
    </row>
    <row r="58" spans="1:5">
      <c r="A58" s="31">
        <f t="shared" si="0"/>
        <v>31</v>
      </c>
      <c r="B58" s="34" t="s">
        <v>223</v>
      </c>
      <c r="C58" s="29" t="s">
        <v>228</v>
      </c>
      <c r="D58" s="9" t="s">
        <v>24</v>
      </c>
      <c r="E58" s="43">
        <v>17.2</v>
      </c>
    </row>
    <row r="59" spans="1:5">
      <c r="A59" s="123"/>
      <c r="B59" s="134" t="s">
        <v>237</v>
      </c>
      <c r="C59" s="135" t="s">
        <v>233</v>
      </c>
      <c r="D59" s="124" t="s">
        <v>8</v>
      </c>
      <c r="E59" s="126" t="s">
        <v>8</v>
      </c>
    </row>
    <row r="60" spans="1:5">
      <c r="A60" s="123"/>
      <c r="B60" s="130" t="s">
        <v>224</v>
      </c>
      <c r="C60" s="136" t="s">
        <v>229</v>
      </c>
      <c r="D60" s="123" t="s">
        <v>8</v>
      </c>
      <c r="E60" s="133" t="s">
        <v>8</v>
      </c>
    </row>
    <row r="61" spans="1:5" ht="15.75">
      <c r="A61" s="31">
        <f>A58+1</f>
        <v>32</v>
      </c>
      <c r="B61" s="34"/>
      <c r="C61" s="29" t="s">
        <v>236</v>
      </c>
      <c r="D61" s="9" t="s">
        <v>149</v>
      </c>
      <c r="E61" s="43">
        <v>121.36</v>
      </c>
    </row>
    <row r="62" spans="1:5">
      <c r="A62" s="31">
        <f t="shared" si="0"/>
        <v>33</v>
      </c>
      <c r="B62" s="34" t="s">
        <v>225</v>
      </c>
      <c r="C62" s="29" t="s">
        <v>230</v>
      </c>
      <c r="D62" s="9" t="s">
        <v>11</v>
      </c>
      <c r="E62" s="43">
        <v>774</v>
      </c>
    </row>
    <row r="63" spans="1:5" ht="15.75">
      <c r="A63" s="31">
        <f t="shared" si="0"/>
        <v>34</v>
      </c>
      <c r="B63" s="34" t="s">
        <v>256</v>
      </c>
      <c r="C63" s="29" t="s">
        <v>257</v>
      </c>
      <c r="D63" s="9" t="s">
        <v>149</v>
      </c>
      <c r="E63" s="43">
        <f>E61</f>
        <v>121.36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view="pageBreakPreview" topLeftCell="A13" zoomScaleNormal="100" zoomScaleSheetLayoutView="100" workbookViewId="0">
      <selection activeCell="E106" sqref="E106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7" customHeight="1">
      <c r="A1" s="173" t="s">
        <v>637</v>
      </c>
      <c r="B1" s="173"/>
      <c r="C1" s="173"/>
      <c r="D1" s="173"/>
      <c r="E1" s="173"/>
    </row>
    <row r="2" spans="1:5" ht="75" customHeight="1">
      <c r="A2" s="175" t="s">
        <v>558</v>
      </c>
      <c r="B2" s="176"/>
      <c r="C2" s="176"/>
      <c r="D2" s="176"/>
      <c r="E2" s="176"/>
    </row>
    <row r="3" spans="1:5" ht="26.25" customHeight="1">
      <c r="A3" s="93" t="s">
        <v>575</v>
      </c>
      <c r="B3" s="174" t="s">
        <v>213</v>
      </c>
      <c r="C3" s="174"/>
      <c r="D3" s="174"/>
      <c r="E3" s="174"/>
    </row>
    <row r="4" spans="1:5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ht="15.75" customHeight="1">
      <c r="A5" s="182"/>
      <c r="B5" s="182"/>
      <c r="C5" s="183"/>
      <c r="D5" s="70" t="s">
        <v>4</v>
      </c>
      <c r="E5" s="59" t="s">
        <v>5</v>
      </c>
    </row>
    <row r="6" spans="1:5" ht="30" customHeight="1">
      <c r="A6" s="124"/>
      <c r="B6" s="124" t="s">
        <v>6</v>
      </c>
      <c r="C6" s="125" t="s">
        <v>7</v>
      </c>
      <c r="D6" s="124" t="s">
        <v>8</v>
      </c>
      <c r="E6" s="126" t="s">
        <v>8</v>
      </c>
    </row>
    <row r="7" spans="1:5" ht="30" customHeight="1">
      <c r="A7" s="124"/>
      <c r="B7" s="124" t="s">
        <v>9</v>
      </c>
      <c r="C7" s="125" t="s">
        <v>10</v>
      </c>
      <c r="D7" s="124" t="s">
        <v>8</v>
      </c>
      <c r="E7" s="126" t="s">
        <v>8</v>
      </c>
    </row>
    <row r="8" spans="1:5" ht="30" customHeight="1">
      <c r="A8" s="31">
        <f t="shared" ref="A8:A69" si="0">A7+1</f>
        <v>1</v>
      </c>
      <c r="B8" s="32"/>
      <c r="C8" s="26" t="s">
        <v>332</v>
      </c>
      <c r="D8" s="27" t="s">
        <v>11</v>
      </c>
      <c r="E8" s="27">
        <v>1</v>
      </c>
    </row>
    <row r="9" spans="1:5" ht="30" customHeight="1">
      <c r="A9" s="124"/>
      <c r="B9" s="124" t="s">
        <v>12</v>
      </c>
      <c r="C9" s="125" t="s">
        <v>13</v>
      </c>
      <c r="D9" s="124" t="s">
        <v>8</v>
      </c>
      <c r="E9" s="126" t="s">
        <v>8</v>
      </c>
    </row>
    <row r="10" spans="1:5" ht="30" customHeight="1">
      <c r="A10" s="124"/>
      <c r="B10" s="127" t="s">
        <v>14</v>
      </c>
      <c r="C10" s="128" t="s">
        <v>15</v>
      </c>
      <c r="D10" s="127" t="s">
        <v>8</v>
      </c>
      <c r="E10" s="129" t="s">
        <v>8</v>
      </c>
    </row>
    <row r="11" spans="1:5" ht="30" customHeight="1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2333.44</v>
      </c>
    </row>
    <row r="12" spans="1:5" ht="30" customHeight="1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122.82</v>
      </c>
    </row>
    <row r="13" spans="1:5" ht="30" customHeight="1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950.83</v>
      </c>
    </row>
    <row r="14" spans="1:5" ht="30" customHeight="1">
      <c r="A14" s="123"/>
      <c r="B14" s="132" t="s">
        <v>22</v>
      </c>
      <c r="C14" s="153" t="s">
        <v>23</v>
      </c>
      <c r="D14" s="132" t="s">
        <v>8</v>
      </c>
      <c r="E14" s="148" t="s">
        <v>8</v>
      </c>
    </row>
    <row r="15" spans="1:5" ht="30" customHeight="1">
      <c r="A15" s="31">
        <f>A13+1</f>
        <v>5</v>
      </c>
      <c r="B15" s="9"/>
      <c r="C15" s="6" t="s">
        <v>152</v>
      </c>
      <c r="D15" s="9" t="s">
        <v>24</v>
      </c>
      <c r="E15" s="37">
        <v>476</v>
      </c>
    </row>
    <row r="16" spans="1:5" ht="30" customHeight="1">
      <c r="A16" s="124"/>
      <c r="B16" s="127" t="s">
        <v>25</v>
      </c>
      <c r="C16" s="128" t="s">
        <v>26</v>
      </c>
      <c r="D16" s="127" t="s">
        <v>8</v>
      </c>
      <c r="E16" s="129" t="s">
        <v>8</v>
      </c>
    </row>
    <row r="17" spans="1:5" ht="30" customHeight="1">
      <c r="A17" s="31">
        <f>A15+1</f>
        <v>6</v>
      </c>
      <c r="B17" s="9" t="s">
        <v>27</v>
      </c>
      <c r="C17" s="7" t="s">
        <v>28</v>
      </c>
      <c r="D17" s="27" t="s">
        <v>11</v>
      </c>
      <c r="E17" s="37">
        <v>2</v>
      </c>
    </row>
    <row r="18" spans="1:5" ht="30" customHeight="1">
      <c r="A18" s="124"/>
      <c r="B18" s="127" t="s">
        <v>29</v>
      </c>
      <c r="C18" s="128" t="s">
        <v>30</v>
      </c>
      <c r="D18" s="127" t="s">
        <v>8</v>
      </c>
      <c r="E18" s="129" t="s">
        <v>8</v>
      </c>
    </row>
    <row r="19" spans="1:5" ht="30" customHeight="1">
      <c r="A19" s="31">
        <f>A17+1</f>
        <v>7</v>
      </c>
      <c r="B19" s="9" t="s">
        <v>31</v>
      </c>
      <c r="C19" s="7" t="s">
        <v>211</v>
      </c>
      <c r="D19" s="9" t="s">
        <v>149</v>
      </c>
      <c r="E19" s="37">
        <f>93*6</f>
        <v>558</v>
      </c>
    </row>
    <row r="20" spans="1:5" ht="30" customHeight="1">
      <c r="A20" s="124"/>
      <c r="B20" s="124" t="s">
        <v>32</v>
      </c>
      <c r="C20" s="125" t="s">
        <v>33</v>
      </c>
      <c r="D20" s="124" t="s">
        <v>8</v>
      </c>
      <c r="E20" s="126" t="s">
        <v>8</v>
      </c>
    </row>
    <row r="21" spans="1:5" ht="30" customHeight="1">
      <c r="A21" s="124"/>
      <c r="B21" s="127" t="s">
        <v>34</v>
      </c>
      <c r="C21" s="128" t="s">
        <v>35</v>
      </c>
      <c r="D21" s="127" t="s">
        <v>8</v>
      </c>
      <c r="E21" s="129" t="s">
        <v>8</v>
      </c>
    </row>
    <row r="22" spans="1:5" ht="30" customHeight="1">
      <c r="A22" s="31">
        <f>A19+1</f>
        <v>8</v>
      </c>
      <c r="B22" s="9" t="s">
        <v>36</v>
      </c>
      <c r="C22" s="7" t="s">
        <v>37</v>
      </c>
      <c r="D22" s="9" t="s">
        <v>38</v>
      </c>
      <c r="E22" s="37">
        <v>140912.1</v>
      </c>
    </row>
    <row r="23" spans="1:5" ht="30" customHeight="1">
      <c r="A23" s="31">
        <f t="shared" si="0"/>
        <v>9</v>
      </c>
      <c r="B23" s="9" t="s">
        <v>39</v>
      </c>
      <c r="C23" s="7" t="s">
        <v>40</v>
      </c>
      <c r="D23" s="9" t="s">
        <v>41</v>
      </c>
      <c r="E23" s="37">
        <v>224</v>
      </c>
    </row>
    <row r="24" spans="1:5" ht="30" customHeight="1">
      <c r="A24" s="31">
        <f t="shared" si="0"/>
        <v>10</v>
      </c>
      <c r="B24" s="9" t="s">
        <v>42</v>
      </c>
      <c r="C24" s="7" t="s">
        <v>43</v>
      </c>
      <c r="D24" s="9" t="s">
        <v>8</v>
      </c>
      <c r="E24" s="37" t="s">
        <v>8</v>
      </c>
    </row>
    <row r="25" spans="1:5" ht="30" customHeight="1">
      <c r="A25" s="31">
        <f t="shared" si="0"/>
        <v>11</v>
      </c>
      <c r="B25" s="9"/>
      <c r="C25" s="6" t="s">
        <v>44</v>
      </c>
      <c r="D25" s="9" t="s">
        <v>38</v>
      </c>
      <c r="E25" s="37">
        <v>16524</v>
      </c>
    </row>
    <row r="26" spans="1:5" ht="30" customHeight="1">
      <c r="A26" s="124"/>
      <c r="B26" s="124" t="s">
        <v>45</v>
      </c>
      <c r="C26" s="125" t="s">
        <v>46</v>
      </c>
      <c r="D26" s="124" t="s">
        <v>8</v>
      </c>
      <c r="E26" s="126" t="s">
        <v>8</v>
      </c>
    </row>
    <row r="27" spans="1:5" ht="30" customHeight="1">
      <c r="A27" s="124"/>
      <c r="B27" s="127" t="s">
        <v>47</v>
      </c>
      <c r="C27" s="128" t="s">
        <v>48</v>
      </c>
      <c r="D27" s="127" t="s">
        <v>8</v>
      </c>
      <c r="E27" s="129" t="s">
        <v>8</v>
      </c>
    </row>
    <row r="28" spans="1:5" ht="30" customHeight="1">
      <c r="A28" s="31">
        <f>A25+1</f>
        <v>12</v>
      </c>
      <c r="B28" s="8"/>
      <c r="C28" s="6" t="s">
        <v>153</v>
      </c>
      <c r="D28" s="9" t="s">
        <v>148</v>
      </c>
      <c r="E28" s="37">
        <v>181</v>
      </c>
    </row>
    <row r="29" spans="1:5" ht="30" customHeight="1">
      <c r="A29" s="31">
        <f>A28+1</f>
        <v>13</v>
      </c>
      <c r="B29" s="8"/>
      <c r="C29" s="6" t="s">
        <v>209</v>
      </c>
      <c r="D29" s="9" t="s">
        <v>148</v>
      </c>
      <c r="E29" s="37">
        <v>27</v>
      </c>
    </row>
    <row r="30" spans="1:5" ht="30" customHeight="1">
      <c r="A30" s="31">
        <f t="shared" ref="A30:A35" si="1">A29+1</f>
        <v>14</v>
      </c>
      <c r="B30" s="8"/>
      <c r="C30" s="6" t="s">
        <v>142</v>
      </c>
      <c r="D30" s="9" t="s">
        <v>148</v>
      </c>
      <c r="E30" s="37">
        <v>217</v>
      </c>
    </row>
    <row r="31" spans="1:5" ht="30" customHeight="1">
      <c r="A31" s="31">
        <f t="shared" si="1"/>
        <v>15</v>
      </c>
      <c r="B31" s="9"/>
      <c r="C31" s="6" t="s">
        <v>154</v>
      </c>
      <c r="D31" s="9" t="s">
        <v>148</v>
      </c>
      <c r="E31" s="37">
        <v>137.80000000000001</v>
      </c>
    </row>
    <row r="32" spans="1:5" ht="30" customHeight="1">
      <c r="A32" s="31">
        <f t="shared" si="1"/>
        <v>16</v>
      </c>
      <c r="B32" s="9"/>
      <c r="C32" s="6" t="s">
        <v>143</v>
      </c>
      <c r="D32" s="9" t="s">
        <v>148</v>
      </c>
      <c r="E32" s="37">
        <v>215.2</v>
      </c>
    </row>
    <row r="33" spans="1:5" ht="30" customHeight="1">
      <c r="A33" s="31">
        <f t="shared" si="1"/>
        <v>17</v>
      </c>
      <c r="B33" s="9"/>
      <c r="C33" s="6" t="s">
        <v>151</v>
      </c>
      <c r="D33" s="9" t="s">
        <v>148</v>
      </c>
      <c r="E33" s="37">
        <v>89.2</v>
      </c>
    </row>
    <row r="34" spans="1:5" ht="30" customHeight="1">
      <c r="A34" s="31">
        <f t="shared" si="1"/>
        <v>18</v>
      </c>
      <c r="B34" s="8"/>
      <c r="C34" s="6" t="s">
        <v>150</v>
      </c>
      <c r="D34" s="9" t="s">
        <v>148</v>
      </c>
      <c r="E34" s="37">
        <v>22</v>
      </c>
    </row>
    <row r="35" spans="1:5" ht="30" customHeight="1">
      <c r="A35" s="31">
        <f t="shared" si="1"/>
        <v>19</v>
      </c>
      <c r="B35" s="9"/>
      <c r="C35" s="6" t="s">
        <v>264</v>
      </c>
      <c r="D35" s="9" t="s">
        <v>148</v>
      </c>
      <c r="E35" s="37">
        <v>6.7</v>
      </c>
    </row>
    <row r="36" spans="1:5" ht="30" customHeight="1">
      <c r="A36" s="124"/>
      <c r="B36" s="127" t="s">
        <v>49</v>
      </c>
      <c r="C36" s="128" t="s">
        <v>50</v>
      </c>
      <c r="D36" s="127" t="s">
        <v>8</v>
      </c>
      <c r="E36" s="127" t="s">
        <v>8</v>
      </c>
    </row>
    <row r="37" spans="1:5" ht="30" customHeight="1">
      <c r="A37" s="31">
        <f>A35+1</f>
        <v>20</v>
      </c>
      <c r="B37" s="9"/>
      <c r="C37" s="6" t="s">
        <v>144</v>
      </c>
      <c r="D37" s="9" t="s">
        <v>148</v>
      </c>
      <c r="E37" s="41">
        <v>53.02</v>
      </c>
    </row>
    <row r="38" spans="1:5" ht="30" customHeight="1">
      <c r="A38" s="31">
        <f t="shared" si="0"/>
        <v>21</v>
      </c>
      <c r="B38" s="9"/>
      <c r="C38" s="6" t="s">
        <v>145</v>
      </c>
      <c r="D38" s="9" t="s">
        <v>148</v>
      </c>
      <c r="E38" s="41">
        <v>3.95</v>
      </c>
    </row>
    <row r="39" spans="1:5" ht="30" customHeight="1">
      <c r="A39" s="124"/>
      <c r="B39" s="127" t="s">
        <v>51</v>
      </c>
      <c r="C39" s="128" t="s">
        <v>52</v>
      </c>
      <c r="D39" s="127" t="s">
        <v>8</v>
      </c>
      <c r="E39" s="129" t="s">
        <v>8</v>
      </c>
    </row>
    <row r="40" spans="1:5" ht="30" customHeight="1">
      <c r="A40" s="31">
        <f>A38+1</f>
        <v>22</v>
      </c>
      <c r="B40" s="9" t="s">
        <v>53</v>
      </c>
      <c r="C40" s="7" t="s">
        <v>54</v>
      </c>
      <c r="D40" s="9" t="s">
        <v>41</v>
      </c>
      <c r="E40" s="41">
        <v>88</v>
      </c>
    </row>
    <row r="41" spans="1:5" ht="30" customHeight="1">
      <c r="A41" s="124"/>
      <c r="B41" s="124" t="s">
        <v>55</v>
      </c>
      <c r="C41" s="125" t="s">
        <v>56</v>
      </c>
      <c r="D41" s="124" t="s">
        <v>8</v>
      </c>
      <c r="E41" s="126" t="s">
        <v>8</v>
      </c>
    </row>
    <row r="42" spans="1:5" ht="30" customHeight="1">
      <c r="A42" s="124"/>
      <c r="B42" s="127" t="s">
        <v>57</v>
      </c>
      <c r="C42" s="128" t="s">
        <v>58</v>
      </c>
      <c r="D42" s="127" t="s">
        <v>8</v>
      </c>
      <c r="E42" s="129" t="s">
        <v>8</v>
      </c>
    </row>
    <row r="43" spans="1:5" ht="30" customHeight="1">
      <c r="A43" s="31">
        <f>A40+1</f>
        <v>23</v>
      </c>
      <c r="B43" s="9" t="s">
        <v>59</v>
      </c>
      <c r="C43" s="7" t="s">
        <v>60</v>
      </c>
      <c r="D43" s="9" t="s">
        <v>149</v>
      </c>
      <c r="E43" s="41">
        <f>516.2+17.6</f>
        <v>533.80000000000007</v>
      </c>
    </row>
    <row r="44" spans="1:5" ht="30" customHeight="1">
      <c r="A44" s="124"/>
      <c r="B44" s="127" t="s">
        <v>61</v>
      </c>
      <c r="C44" s="128" t="s">
        <v>62</v>
      </c>
      <c r="D44" s="127" t="s">
        <v>8</v>
      </c>
      <c r="E44" s="129" t="s">
        <v>8</v>
      </c>
    </row>
    <row r="45" spans="1:5" ht="30" customHeight="1">
      <c r="A45" s="31">
        <f>A43+1</f>
        <v>24</v>
      </c>
      <c r="B45" s="9" t="s">
        <v>63</v>
      </c>
      <c r="C45" s="7" t="s">
        <v>64</v>
      </c>
      <c r="D45" s="9" t="s">
        <v>149</v>
      </c>
      <c r="E45" s="37">
        <v>562.02</v>
      </c>
    </row>
    <row r="46" spans="1:5" ht="30" customHeight="1">
      <c r="A46" s="124"/>
      <c r="B46" s="127" t="s">
        <v>65</v>
      </c>
      <c r="C46" s="128" t="s">
        <v>66</v>
      </c>
      <c r="D46" s="127" t="s">
        <v>8</v>
      </c>
      <c r="E46" s="129" t="s">
        <v>8</v>
      </c>
    </row>
    <row r="47" spans="1:5" ht="30" customHeight="1">
      <c r="A47" s="31">
        <f>A45+1</f>
        <v>25</v>
      </c>
      <c r="B47" s="9" t="s">
        <v>67</v>
      </c>
      <c r="C47" s="7" t="s">
        <v>68</v>
      </c>
      <c r="D47" s="9" t="s">
        <v>149</v>
      </c>
      <c r="E47" s="41">
        <v>240.23</v>
      </c>
    </row>
    <row r="48" spans="1:5" ht="38.25">
      <c r="A48" s="31">
        <f>A47+1</f>
        <v>26</v>
      </c>
      <c r="B48" s="9" t="s">
        <v>331</v>
      </c>
      <c r="C48" s="7" t="s">
        <v>330</v>
      </c>
      <c r="D48" s="9" t="s">
        <v>149</v>
      </c>
      <c r="E48" s="41">
        <f>E47</f>
        <v>240.23</v>
      </c>
    </row>
    <row r="49" spans="1:5" ht="30" customHeight="1">
      <c r="A49" s="31">
        <f t="shared" si="0"/>
        <v>27</v>
      </c>
      <c r="B49" s="33" t="s">
        <v>69</v>
      </c>
      <c r="C49" s="28" t="s">
        <v>70</v>
      </c>
      <c r="D49" s="9" t="s">
        <v>149</v>
      </c>
      <c r="E49" s="41">
        <v>9.61</v>
      </c>
    </row>
    <row r="50" spans="1:5" ht="30" customHeight="1">
      <c r="A50" s="31">
        <f t="shared" si="0"/>
        <v>28</v>
      </c>
      <c r="B50" s="33" t="s">
        <v>71</v>
      </c>
      <c r="C50" s="28" t="s">
        <v>336</v>
      </c>
      <c r="D50" s="9" t="s">
        <v>149</v>
      </c>
      <c r="E50" s="41">
        <v>357.67</v>
      </c>
    </row>
    <row r="51" spans="1:5" ht="30" customHeight="1">
      <c r="A51" s="31">
        <f t="shared" si="0"/>
        <v>29</v>
      </c>
      <c r="B51" s="33" t="s">
        <v>73</v>
      </c>
      <c r="C51" s="28" t="s">
        <v>74</v>
      </c>
      <c r="D51" s="9" t="s">
        <v>149</v>
      </c>
      <c r="E51" s="37">
        <v>46.47</v>
      </c>
    </row>
    <row r="52" spans="1:5" ht="30" customHeight="1">
      <c r="A52" s="124"/>
      <c r="B52" s="124" t="s">
        <v>77</v>
      </c>
      <c r="C52" s="125" t="s">
        <v>78</v>
      </c>
      <c r="D52" s="124" t="s">
        <v>8</v>
      </c>
      <c r="E52" s="126" t="s">
        <v>8</v>
      </c>
    </row>
    <row r="53" spans="1:5" ht="30" customHeight="1">
      <c r="A53" s="124"/>
      <c r="B53" s="127" t="s">
        <v>79</v>
      </c>
      <c r="C53" s="128" t="s">
        <v>80</v>
      </c>
      <c r="D53" s="127" t="s">
        <v>8</v>
      </c>
      <c r="E53" s="129" t="s">
        <v>8</v>
      </c>
    </row>
    <row r="54" spans="1:5" ht="30" customHeight="1">
      <c r="A54" s="31">
        <f>A51+1</f>
        <v>30</v>
      </c>
      <c r="B54" s="9" t="s">
        <v>81</v>
      </c>
      <c r="C54" s="7" t="s">
        <v>82</v>
      </c>
      <c r="D54" s="27" t="s">
        <v>11</v>
      </c>
      <c r="E54" s="37">
        <v>5</v>
      </c>
    </row>
    <row r="55" spans="1:5" ht="30" customHeight="1">
      <c r="A55" s="154"/>
      <c r="B55" s="155" t="s">
        <v>430</v>
      </c>
      <c r="C55" s="156" t="s">
        <v>431</v>
      </c>
      <c r="D55" s="132" t="s">
        <v>8</v>
      </c>
      <c r="E55" s="148" t="s">
        <v>8</v>
      </c>
    </row>
    <row r="56" spans="1:5" ht="30" customHeight="1">
      <c r="A56" s="31">
        <f>A54+1</f>
        <v>31</v>
      </c>
      <c r="B56" s="9"/>
      <c r="C56" s="6" t="s">
        <v>83</v>
      </c>
      <c r="D56" s="9" t="s">
        <v>24</v>
      </c>
      <c r="E56" s="37">
        <v>40</v>
      </c>
    </row>
    <row r="57" spans="1:5" ht="30" customHeight="1">
      <c r="A57" s="31">
        <f t="shared" si="0"/>
        <v>32</v>
      </c>
      <c r="B57" s="9"/>
      <c r="C57" s="6" t="s">
        <v>84</v>
      </c>
      <c r="D57" s="9" t="s">
        <v>41</v>
      </c>
      <c r="E57" s="37">
        <v>5</v>
      </c>
    </row>
    <row r="58" spans="1:5" ht="30" customHeight="1">
      <c r="A58" s="31">
        <f t="shared" si="0"/>
        <v>33</v>
      </c>
      <c r="B58" s="9"/>
      <c r="C58" s="6" t="s">
        <v>85</v>
      </c>
      <c r="D58" s="9" t="s">
        <v>41</v>
      </c>
      <c r="E58" s="37">
        <v>1</v>
      </c>
    </row>
    <row r="59" spans="1:5" ht="30" customHeight="1">
      <c r="A59" s="31">
        <f t="shared" si="0"/>
        <v>34</v>
      </c>
      <c r="B59" s="9" t="s">
        <v>86</v>
      </c>
      <c r="C59" s="7" t="s">
        <v>87</v>
      </c>
      <c r="D59" s="9" t="s">
        <v>24</v>
      </c>
      <c r="E59" s="37">
        <v>12.5</v>
      </c>
    </row>
    <row r="60" spans="1:5" ht="30" customHeight="1">
      <c r="A60" s="31">
        <f t="shared" si="0"/>
        <v>35</v>
      </c>
      <c r="B60" s="9" t="s">
        <v>88</v>
      </c>
      <c r="C60" s="7" t="s">
        <v>89</v>
      </c>
      <c r="D60" s="9" t="s">
        <v>41</v>
      </c>
      <c r="E60" s="37">
        <v>2</v>
      </c>
    </row>
    <row r="61" spans="1:5" ht="30" customHeight="1">
      <c r="A61" s="31">
        <f t="shared" si="0"/>
        <v>36</v>
      </c>
      <c r="B61" s="9" t="s">
        <v>90</v>
      </c>
      <c r="C61" s="7" t="s">
        <v>91</v>
      </c>
      <c r="D61" s="9" t="s">
        <v>24</v>
      </c>
      <c r="E61" s="37">
        <v>65</v>
      </c>
    </row>
    <row r="62" spans="1:5" ht="30" customHeight="1">
      <c r="A62" s="31">
        <f t="shared" si="0"/>
        <v>37</v>
      </c>
      <c r="B62" s="9" t="s">
        <v>92</v>
      </c>
      <c r="C62" s="7" t="s">
        <v>93</v>
      </c>
      <c r="D62" s="9" t="s">
        <v>149</v>
      </c>
      <c r="E62" s="37">
        <v>226.28</v>
      </c>
    </row>
    <row r="63" spans="1:5" ht="30" customHeight="1">
      <c r="A63" s="124"/>
      <c r="B63" s="124" t="s">
        <v>94</v>
      </c>
      <c r="C63" s="125" t="s">
        <v>95</v>
      </c>
      <c r="D63" s="124" t="s">
        <v>8</v>
      </c>
      <c r="E63" s="126" t="s">
        <v>8</v>
      </c>
    </row>
    <row r="64" spans="1:5" ht="30" customHeight="1">
      <c r="A64" s="124"/>
      <c r="B64" s="127" t="s">
        <v>96</v>
      </c>
      <c r="C64" s="128" t="s">
        <v>97</v>
      </c>
      <c r="D64" s="127" t="s">
        <v>8</v>
      </c>
      <c r="E64" s="129" t="s">
        <v>8</v>
      </c>
    </row>
    <row r="65" spans="1:5" ht="30" customHeight="1">
      <c r="A65" s="123"/>
      <c r="B65" s="132" t="s">
        <v>98</v>
      </c>
      <c r="C65" s="153" t="s">
        <v>99</v>
      </c>
      <c r="D65" s="132" t="s">
        <v>8</v>
      </c>
      <c r="E65" s="148" t="s">
        <v>8</v>
      </c>
    </row>
    <row r="66" spans="1:5" ht="30" customHeight="1">
      <c r="A66" s="31">
        <f>A62+1</f>
        <v>38</v>
      </c>
      <c r="B66" s="9"/>
      <c r="C66" s="6" t="s">
        <v>258</v>
      </c>
      <c r="D66" s="9" t="s">
        <v>41</v>
      </c>
      <c r="E66" s="37">
        <v>1</v>
      </c>
    </row>
    <row r="67" spans="1:5" ht="30" customHeight="1">
      <c r="A67" s="31">
        <f t="shared" si="0"/>
        <v>39</v>
      </c>
      <c r="B67" s="9"/>
      <c r="C67" s="6" t="s">
        <v>259</v>
      </c>
      <c r="D67" s="9" t="s">
        <v>41</v>
      </c>
      <c r="E67" s="37">
        <v>1</v>
      </c>
    </row>
    <row r="68" spans="1:5" ht="30" customHeight="1">
      <c r="A68" s="31">
        <f t="shared" si="0"/>
        <v>40</v>
      </c>
      <c r="B68" s="9"/>
      <c r="C68" s="6" t="s">
        <v>260</v>
      </c>
      <c r="D68" s="9" t="s">
        <v>41</v>
      </c>
      <c r="E68" s="37">
        <v>2</v>
      </c>
    </row>
    <row r="69" spans="1:5" ht="30" customHeight="1">
      <c r="A69" s="31">
        <f t="shared" si="0"/>
        <v>41</v>
      </c>
      <c r="B69" s="9"/>
      <c r="C69" s="6" t="s">
        <v>261</v>
      </c>
      <c r="D69" s="9" t="s">
        <v>41</v>
      </c>
      <c r="E69" s="37">
        <v>2</v>
      </c>
    </row>
    <row r="70" spans="1:5" ht="30" customHeight="1">
      <c r="A70" s="124"/>
      <c r="B70" s="124" t="s">
        <v>100</v>
      </c>
      <c r="C70" s="125" t="s">
        <v>101</v>
      </c>
      <c r="D70" s="124" t="s">
        <v>8</v>
      </c>
      <c r="E70" s="126" t="s">
        <v>8</v>
      </c>
    </row>
    <row r="71" spans="1:5" ht="30" customHeight="1">
      <c r="A71" s="124"/>
      <c r="B71" s="127" t="s">
        <v>102</v>
      </c>
      <c r="C71" s="128" t="s">
        <v>103</v>
      </c>
      <c r="D71" s="127" t="s">
        <v>8</v>
      </c>
      <c r="E71" s="129" t="s">
        <v>8</v>
      </c>
    </row>
    <row r="72" spans="1:5" ht="30" customHeight="1">
      <c r="A72" s="123"/>
      <c r="B72" s="132" t="s">
        <v>104</v>
      </c>
      <c r="C72" s="153" t="s">
        <v>105</v>
      </c>
      <c r="D72" s="132" t="s">
        <v>8</v>
      </c>
      <c r="E72" s="148" t="s">
        <v>8</v>
      </c>
    </row>
    <row r="73" spans="1:5" ht="30" customHeight="1">
      <c r="A73" s="31">
        <f>A69+1</f>
        <v>42</v>
      </c>
      <c r="B73" s="9"/>
      <c r="C73" s="6" t="s">
        <v>255</v>
      </c>
      <c r="D73" s="9" t="s">
        <v>24</v>
      </c>
      <c r="E73" s="41">
        <v>35.44</v>
      </c>
    </row>
    <row r="74" spans="1:5" ht="30" customHeight="1">
      <c r="A74" s="124"/>
      <c r="B74" s="124" t="s">
        <v>106</v>
      </c>
      <c r="C74" s="125" t="s">
        <v>107</v>
      </c>
      <c r="D74" s="124" t="s">
        <v>8</v>
      </c>
      <c r="E74" s="126" t="s">
        <v>8</v>
      </c>
    </row>
    <row r="75" spans="1:5" ht="30" customHeight="1">
      <c r="A75" s="124"/>
      <c r="B75" s="127" t="s">
        <v>108</v>
      </c>
      <c r="C75" s="128" t="s">
        <v>109</v>
      </c>
      <c r="D75" s="127" t="s">
        <v>8</v>
      </c>
      <c r="E75" s="129" t="s">
        <v>8</v>
      </c>
    </row>
    <row r="76" spans="1:5" ht="30" customHeight="1">
      <c r="A76" s="123"/>
      <c r="B76" s="132" t="s">
        <v>110</v>
      </c>
      <c r="C76" s="153" t="s">
        <v>111</v>
      </c>
      <c r="D76" s="132" t="s">
        <v>8</v>
      </c>
      <c r="E76" s="148" t="s">
        <v>8</v>
      </c>
    </row>
    <row r="77" spans="1:5" ht="30" customHeight="1">
      <c r="A77" s="31">
        <f>A73+1</f>
        <v>43</v>
      </c>
      <c r="B77" s="9"/>
      <c r="C77" s="6" t="s">
        <v>155</v>
      </c>
      <c r="D77" s="9" t="s">
        <v>24</v>
      </c>
      <c r="E77" s="41">
        <v>100</v>
      </c>
    </row>
    <row r="78" spans="1:5" ht="30" customHeight="1">
      <c r="A78" s="123"/>
      <c r="B78" s="132" t="s">
        <v>112</v>
      </c>
      <c r="C78" s="153" t="s">
        <v>113</v>
      </c>
      <c r="D78" s="132" t="s">
        <v>8</v>
      </c>
      <c r="E78" s="148" t="s">
        <v>8</v>
      </c>
    </row>
    <row r="79" spans="1:5" ht="30" customHeight="1">
      <c r="A79" s="31">
        <f>A77+1</f>
        <v>44</v>
      </c>
      <c r="B79" s="9"/>
      <c r="C79" s="6" t="s">
        <v>114</v>
      </c>
      <c r="D79" s="9" t="s">
        <v>24</v>
      </c>
      <c r="E79" s="41">
        <v>88</v>
      </c>
    </row>
    <row r="80" spans="1:5" ht="30" customHeight="1">
      <c r="A80" s="123"/>
      <c r="B80" s="132" t="s">
        <v>156</v>
      </c>
      <c r="C80" s="147" t="s">
        <v>157</v>
      </c>
      <c r="D80" s="132" t="s">
        <v>8</v>
      </c>
      <c r="E80" s="148" t="s">
        <v>8</v>
      </c>
    </row>
    <row r="81" spans="1:7" ht="30" customHeight="1">
      <c r="A81" s="31">
        <f>A79+1</f>
        <v>45</v>
      </c>
      <c r="B81" s="9"/>
      <c r="C81" s="6" t="s">
        <v>115</v>
      </c>
      <c r="D81" s="9" t="s">
        <v>24</v>
      </c>
      <c r="E81" s="41">
        <v>15.83</v>
      </c>
    </row>
    <row r="82" spans="1:7" ht="30" customHeight="1">
      <c r="A82" s="124"/>
      <c r="B82" s="124" t="s">
        <v>116</v>
      </c>
      <c r="C82" s="125" t="s">
        <v>117</v>
      </c>
      <c r="D82" s="124" t="s">
        <v>8</v>
      </c>
      <c r="E82" s="126" t="s">
        <v>8</v>
      </c>
    </row>
    <row r="83" spans="1:7" ht="30" customHeight="1">
      <c r="A83" s="124"/>
      <c r="B83" s="127" t="s">
        <v>118</v>
      </c>
      <c r="C83" s="128" t="s">
        <v>119</v>
      </c>
      <c r="D83" s="127" t="s">
        <v>8</v>
      </c>
      <c r="E83" s="129" t="s">
        <v>8</v>
      </c>
    </row>
    <row r="84" spans="1:7" ht="30" customHeight="1">
      <c r="A84" s="31">
        <f>A81+1</f>
        <v>46</v>
      </c>
      <c r="B84" s="9" t="s">
        <v>120</v>
      </c>
      <c r="C84" s="7" t="s">
        <v>121</v>
      </c>
      <c r="D84" s="9" t="s">
        <v>24</v>
      </c>
      <c r="E84" s="41">
        <v>352</v>
      </c>
    </row>
    <row r="85" spans="1:7" ht="30" customHeight="1">
      <c r="A85" s="31">
        <f t="shared" ref="A85:A98" si="2">A84+1</f>
        <v>47</v>
      </c>
      <c r="B85" s="9" t="s">
        <v>122</v>
      </c>
      <c r="C85" s="7" t="s">
        <v>123</v>
      </c>
      <c r="D85" s="9" t="s">
        <v>149</v>
      </c>
      <c r="E85" s="41">
        <v>183.05</v>
      </c>
    </row>
    <row r="86" spans="1:7" ht="30" customHeight="1">
      <c r="A86" s="31">
        <f t="shared" si="2"/>
        <v>48</v>
      </c>
      <c r="B86" s="9" t="s">
        <v>125</v>
      </c>
      <c r="C86" s="7" t="s">
        <v>126</v>
      </c>
      <c r="D86" s="9" t="s">
        <v>149</v>
      </c>
      <c r="E86" s="41">
        <v>230.02</v>
      </c>
    </row>
    <row r="87" spans="1:7" ht="30" customHeight="1">
      <c r="A87" s="31">
        <f t="shared" si="2"/>
        <v>49</v>
      </c>
      <c r="B87" s="9" t="s">
        <v>127</v>
      </c>
      <c r="C87" s="7" t="s">
        <v>128</v>
      </c>
      <c r="D87" s="9" t="s">
        <v>149</v>
      </c>
      <c r="E87" s="37">
        <v>807.85</v>
      </c>
    </row>
    <row r="88" spans="1:7" ht="30" customHeight="1">
      <c r="A88" s="31">
        <f t="shared" si="2"/>
        <v>50</v>
      </c>
      <c r="B88" s="9" t="s">
        <v>129</v>
      </c>
      <c r="C88" s="7" t="s">
        <v>130</v>
      </c>
      <c r="D88" s="27" t="s">
        <v>11</v>
      </c>
      <c r="E88" s="37">
        <v>1</v>
      </c>
    </row>
    <row r="89" spans="1:7" ht="30" customHeight="1">
      <c r="A89" s="31">
        <f t="shared" si="2"/>
        <v>51</v>
      </c>
      <c r="B89" s="9" t="s">
        <v>131</v>
      </c>
      <c r="C89" s="7" t="s">
        <v>132</v>
      </c>
      <c r="D89" s="9" t="s">
        <v>41</v>
      </c>
      <c r="E89" s="41">
        <v>14</v>
      </c>
    </row>
    <row r="90" spans="1:7" ht="30" customHeight="1">
      <c r="A90" s="31">
        <f t="shared" si="2"/>
        <v>52</v>
      </c>
      <c r="B90" s="9" t="s">
        <v>133</v>
      </c>
      <c r="C90" s="7" t="s">
        <v>134</v>
      </c>
      <c r="D90" s="9" t="s">
        <v>41</v>
      </c>
      <c r="E90" s="41">
        <v>1</v>
      </c>
    </row>
    <row r="91" spans="1:7" ht="30" customHeight="1">
      <c r="A91" s="123"/>
      <c r="B91" s="132" t="s">
        <v>621</v>
      </c>
      <c r="C91" s="153" t="s">
        <v>622</v>
      </c>
      <c r="D91" s="132" t="s">
        <v>8</v>
      </c>
      <c r="E91" s="148" t="s">
        <v>8</v>
      </c>
    </row>
    <row r="92" spans="1:7" ht="38.25">
      <c r="A92" s="159">
        <f>A90+1</f>
        <v>53</v>
      </c>
      <c r="B92" s="103"/>
      <c r="C92" s="160" t="s">
        <v>571</v>
      </c>
      <c r="D92" s="161" t="s">
        <v>317</v>
      </c>
      <c r="E92" s="162">
        <v>1</v>
      </c>
      <c r="G92" s="74"/>
    </row>
    <row r="93" spans="1:7" ht="25.5">
      <c r="A93" s="159">
        <f t="shared" si="2"/>
        <v>54</v>
      </c>
      <c r="B93" s="103"/>
      <c r="C93" s="160" t="s">
        <v>566</v>
      </c>
      <c r="D93" s="161" t="s">
        <v>317</v>
      </c>
      <c r="E93" s="162">
        <v>1</v>
      </c>
    </row>
    <row r="94" spans="1:7" ht="30" customHeight="1">
      <c r="A94" s="124"/>
      <c r="B94" s="124" t="s">
        <v>232</v>
      </c>
      <c r="C94" s="125" t="s">
        <v>231</v>
      </c>
      <c r="D94" s="124" t="s">
        <v>8</v>
      </c>
      <c r="E94" s="126" t="s">
        <v>8</v>
      </c>
    </row>
    <row r="95" spans="1:7" ht="30" customHeight="1">
      <c r="A95" s="124"/>
      <c r="B95" s="124" t="s">
        <v>234</v>
      </c>
      <c r="C95" s="125" t="s">
        <v>235</v>
      </c>
      <c r="D95" s="124" t="s">
        <v>8</v>
      </c>
      <c r="E95" s="126" t="s">
        <v>8</v>
      </c>
    </row>
    <row r="96" spans="1:7" ht="30" customHeight="1">
      <c r="A96" s="31">
        <f>A93+1</f>
        <v>55</v>
      </c>
      <c r="B96" s="34" t="s">
        <v>221</v>
      </c>
      <c r="C96" s="29" t="s">
        <v>226</v>
      </c>
      <c r="D96" s="9" t="s">
        <v>148</v>
      </c>
      <c r="E96" s="43">
        <v>504.82</v>
      </c>
    </row>
    <row r="97" spans="1:5" ht="30" customHeight="1">
      <c r="A97" s="31">
        <f t="shared" si="2"/>
        <v>56</v>
      </c>
      <c r="B97" s="34" t="s">
        <v>333</v>
      </c>
      <c r="C97" s="29" t="s">
        <v>337</v>
      </c>
      <c r="D97" s="9" t="s">
        <v>24</v>
      </c>
      <c r="E97" s="43">
        <v>66</v>
      </c>
    </row>
    <row r="98" spans="1:5" ht="30" customHeight="1">
      <c r="A98" s="31">
        <f t="shared" si="2"/>
        <v>57</v>
      </c>
      <c r="B98" s="34" t="s">
        <v>265</v>
      </c>
      <c r="C98" s="29" t="s">
        <v>263</v>
      </c>
      <c r="D98" s="9" t="s">
        <v>24</v>
      </c>
      <c r="E98" s="43">
        <v>66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view="pageBreakPreview" zoomScaleNormal="100" zoomScaleSheetLayoutView="100" workbookViewId="0">
      <selection activeCell="A2" sqref="A2:E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6" ht="20.25" customHeight="1">
      <c r="A1" s="173" t="s">
        <v>637</v>
      </c>
      <c r="B1" s="173"/>
      <c r="C1" s="173"/>
      <c r="D1" s="173"/>
      <c r="E1" s="173"/>
    </row>
    <row r="2" spans="1:6" ht="69.75" customHeight="1">
      <c r="A2" s="175" t="s">
        <v>558</v>
      </c>
      <c r="B2" s="176"/>
      <c r="C2" s="176"/>
      <c r="D2" s="176"/>
      <c r="E2" s="176"/>
    </row>
    <row r="3" spans="1:6" ht="25.5">
      <c r="A3" s="93" t="s">
        <v>576</v>
      </c>
      <c r="B3" s="174" t="s">
        <v>346</v>
      </c>
      <c r="C3" s="174"/>
      <c r="D3" s="174"/>
      <c r="E3" s="174"/>
    </row>
    <row r="4" spans="1:6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6" ht="15.75" customHeight="1">
      <c r="A5" s="182"/>
      <c r="B5" s="182"/>
      <c r="C5" s="183"/>
      <c r="D5" s="70" t="s">
        <v>4</v>
      </c>
      <c r="E5" s="59" t="s">
        <v>5</v>
      </c>
    </row>
    <row r="6" spans="1:6" ht="30" customHeight="1">
      <c r="A6" s="124"/>
      <c r="B6" s="124" t="s">
        <v>6</v>
      </c>
      <c r="C6" s="125" t="s">
        <v>7</v>
      </c>
      <c r="D6" s="124" t="s">
        <v>8</v>
      </c>
      <c r="E6" s="126" t="s">
        <v>8</v>
      </c>
    </row>
    <row r="7" spans="1:6" ht="30" customHeight="1">
      <c r="A7" s="124"/>
      <c r="B7" s="124" t="s">
        <v>9</v>
      </c>
      <c r="C7" s="125" t="s">
        <v>10</v>
      </c>
      <c r="D7" s="124" t="s">
        <v>8</v>
      </c>
      <c r="E7" s="126" t="s">
        <v>8</v>
      </c>
    </row>
    <row r="8" spans="1:6" ht="30" customHeight="1">
      <c r="A8" s="31">
        <f t="shared" ref="A8:A49" si="0">A7+1</f>
        <v>1</v>
      </c>
      <c r="B8" s="32"/>
      <c r="C8" s="26" t="s">
        <v>338</v>
      </c>
      <c r="D8" s="27" t="s">
        <v>11</v>
      </c>
      <c r="E8" s="27">
        <v>1</v>
      </c>
      <c r="F8" s="58"/>
    </row>
    <row r="9" spans="1:6" ht="30" customHeight="1">
      <c r="A9" s="124"/>
      <c r="B9" s="124" t="s">
        <v>12</v>
      </c>
      <c r="C9" s="125" t="s">
        <v>13</v>
      </c>
      <c r="D9" s="124" t="s">
        <v>8</v>
      </c>
      <c r="E9" s="126" t="s">
        <v>8</v>
      </c>
      <c r="F9" s="58"/>
    </row>
    <row r="10" spans="1:6" ht="30" customHeight="1">
      <c r="A10" s="124"/>
      <c r="B10" s="127" t="s">
        <v>14</v>
      </c>
      <c r="C10" s="128" t="s">
        <v>15</v>
      </c>
      <c r="D10" s="127" t="s">
        <v>8</v>
      </c>
      <c r="E10" s="129" t="s">
        <v>8</v>
      </c>
      <c r="F10" s="58"/>
    </row>
    <row r="11" spans="1:6" ht="30" customHeight="1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195.86</v>
      </c>
      <c r="F11" s="58"/>
    </row>
    <row r="12" spans="1:6" ht="30" customHeight="1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130.58000000000001</v>
      </c>
      <c r="F12" s="58"/>
    </row>
    <row r="13" spans="1:6" ht="30" customHeight="1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144.02000000000001</v>
      </c>
      <c r="F13" s="58"/>
    </row>
    <row r="14" spans="1:6" ht="30" customHeight="1">
      <c r="A14" s="31">
        <f t="shared" si="0"/>
        <v>5</v>
      </c>
      <c r="B14" s="9" t="s">
        <v>335</v>
      </c>
      <c r="C14" s="7" t="s">
        <v>147</v>
      </c>
      <c r="D14" s="9" t="s">
        <v>148</v>
      </c>
      <c r="E14" s="37">
        <v>219.47</v>
      </c>
      <c r="F14" s="58"/>
    </row>
    <row r="15" spans="1:6" ht="30" customHeight="1">
      <c r="A15" s="31">
        <f t="shared" si="0"/>
        <v>6</v>
      </c>
      <c r="B15" s="9" t="s">
        <v>350</v>
      </c>
      <c r="C15" s="7" t="s">
        <v>339</v>
      </c>
      <c r="D15" s="9" t="s">
        <v>148</v>
      </c>
      <c r="E15" s="37">
        <v>21.09</v>
      </c>
      <c r="F15" s="58"/>
    </row>
    <row r="16" spans="1:6" ht="30" customHeight="1">
      <c r="A16" s="124"/>
      <c r="B16" s="124" t="s">
        <v>32</v>
      </c>
      <c r="C16" s="125" t="s">
        <v>33</v>
      </c>
      <c r="D16" s="124" t="s">
        <v>8</v>
      </c>
      <c r="E16" s="126" t="s">
        <v>8</v>
      </c>
      <c r="F16" s="58"/>
    </row>
    <row r="17" spans="1:6" ht="30" customHeight="1">
      <c r="A17" s="124"/>
      <c r="B17" s="127" t="s">
        <v>34</v>
      </c>
      <c r="C17" s="128" t="s">
        <v>35</v>
      </c>
      <c r="D17" s="127" t="s">
        <v>8</v>
      </c>
      <c r="E17" s="129" t="s">
        <v>8</v>
      </c>
      <c r="F17" s="58"/>
    </row>
    <row r="18" spans="1:6" ht="30" customHeight="1">
      <c r="A18" s="31">
        <f>A15+1</f>
        <v>7</v>
      </c>
      <c r="B18" s="9" t="s">
        <v>36</v>
      </c>
      <c r="C18" s="7" t="s">
        <v>37</v>
      </c>
      <c r="D18" s="9" t="s">
        <v>38</v>
      </c>
      <c r="E18" s="37">
        <v>4430</v>
      </c>
      <c r="F18" s="58"/>
    </row>
    <row r="19" spans="1:6" ht="30" customHeight="1">
      <c r="A19" s="124"/>
      <c r="B19" s="124" t="s">
        <v>45</v>
      </c>
      <c r="C19" s="125" t="s">
        <v>46</v>
      </c>
      <c r="D19" s="124" t="s">
        <v>8</v>
      </c>
      <c r="E19" s="126" t="s">
        <v>8</v>
      </c>
      <c r="F19" s="58"/>
    </row>
    <row r="20" spans="1:6" ht="30" customHeight="1">
      <c r="A20" s="124"/>
      <c r="B20" s="127" t="s">
        <v>47</v>
      </c>
      <c r="C20" s="128" t="s">
        <v>48</v>
      </c>
      <c r="D20" s="127" t="s">
        <v>8</v>
      </c>
      <c r="E20" s="129" t="s">
        <v>8</v>
      </c>
      <c r="F20" s="58"/>
    </row>
    <row r="21" spans="1:6" ht="30" customHeight="1">
      <c r="A21" s="31">
        <f>A18+1</f>
        <v>8</v>
      </c>
      <c r="B21" s="8"/>
      <c r="C21" s="6" t="s">
        <v>153</v>
      </c>
      <c r="D21" s="9" t="s">
        <v>148</v>
      </c>
      <c r="E21" s="37">
        <v>7.49</v>
      </c>
      <c r="F21" s="58"/>
    </row>
    <row r="22" spans="1:6" ht="30" customHeight="1">
      <c r="A22" s="31">
        <f>A21+1</f>
        <v>9</v>
      </c>
      <c r="B22" s="8"/>
      <c r="C22" s="6" t="s">
        <v>209</v>
      </c>
      <c r="D22" s="9" t="s">
        <v>148</v>
      </c>
      <c r="E22" s="37">
        <v>4.01</v>
      </c>
      <c r="F22" s="58"/>
    </row>
    <row r="23" spans="1:6" ht="30" customHeight="1">
      <c r="A23" s="31">
        <f>A22+1</f>
        <v>10</v>
      </c>
      <c r="B23" s="8"/>
      <c r="C23" s="6" t="s">
        <v>345</v>
      </c>
      <c r="D23" s="9" t="s">
        <v>148</v>
      </c>
      <c r="E23" s="37">
        <v>6.7</v>
      </c>
      <c r="F23" s="58"/>
    </row>
    <row r="24" spans="1:6" ht="30" customHeight="1">
      <c r="A24" s="31">
        <f>A23+1</f>
        <v>11</v>
      </c>
      <c r="B24" s="9"/>
      <c r="C24" s="6" t="s">
        <v>340</v>
      </c>
      <c r="D24" s="9" t="s">
        <v>148</v>
      </c>
      <c r="E24" s="37">
        <v>1.9</v>
      </c>
      <c r="F24" s="58"/>
    </row>
    <row r="25" spans="1:6" ht="30" customHeight="1">
      <c r="A25" s="124"/>
      <c r="B25" s="127" t="s">
        <v>49</v>
      </c>
      <c r="C25" s="128" t="s">
        <v>50</v>
      </c>
      <c r="D25" s="127" t="s">
        <v>8</v>
      </c>
      <c r="E25" s="129" t="s">
        <v>8</v>
      </c>
      <c r="F25" s="58"/>
    </row>
    <row r="26" spans="1:6" ht="30" customHeight="1">
      <c r="A26" s="31">
        <f>A24+1</f>
        <v>12</v>
      </c>
      <c r="B26" s="9"/>
      <c r="C26" s="7" t="s">
        <v>329</v>
      </c>
      <c r="D26" s="9" t="s">
        <v>148</v>
      </c>
      <c r="E26" s="37">
        <v>6.41</v>
      </c>
      <c r="F26" s="58"/>
    </row>
    <row r="27" spans="1:6" ht="30" customHeight="1">
      <c r="A27" s="124"/>
      <c r="B27" s="127" t="s">
        <v>51</v>
      </c>
      <c r="C27" s="128" t="s">
        <v>52</v>
      </c>
      <c r="D27" s="127" t="s">
        <v>8</v>
      </c>
      <c r="E27" s="129" t="s">
        <v>8</v>
      </c>
      <c r="F27" s="58"/>
    </row>
    <row r="28" spans="1:6" ht="30" customHeight="1">
      <c r="A28" s="123"/>
      <c r="B28" s="132" t="s">
        <v>138</v>
      </c>
      <c r="C28" s="153" t="s">
        <v>139</v>
      </c>
      <c r="D28" s="132" t="s">
        <v>8</v>
      </c>
      <c r="E28" s="148" t="s">
        <v>8</v>
      </c>
      <c r="F28" s="58"/>
    </row>
    <row r="29" spans="1:6" ht="30" customHeight="1">
      <c r="A29" s="31">
        <f>A26+1</f>
        <v>13</v>
      </c>
      <c r="B29" s="9"/>
      <c r="C29" s="7" t="s">
        <v>341</v>
      </c>
      <c r="D29" s="9" t="s">
        <v>24</v>
      </c>
      <c r="E29" s="37">
        <v>19</v>
      </c>
      <c r="F29" s="58"/>
    </row>
    <row r="30" spans="1:6" ht="30" customHeight="1">
      <c r="A30" s="124"/>
      <c r="B30" s="124" t="s">
        <v>55</v>
      </c>
      <c r="C30" s="125" t="s">
        <v>56</v>
      </c>
      <c r="D30" s="124" t="s">
        <v>8</v>
      </c>
      <c r="E30" s="126" t="s">
        <v>8</v>
      </c>
      <c r="F30" s="58"/>
    </row>
    <row r="31" spans="1:6" ht="30" customHeight="1">
      <c r="A31" s="124"/>
      <c r="B31" s="127" t="s">
        <v>57</v>
      </c>
      <c r="C31" s="128" t="s">
        <v>58</v>
      </c>
      <c r="D31" s="127" t="s">
        <v>8</v>
      </c>
      <c r="E31" s="129" t="s">
        <v>8</v>
      </c>
      <c r="F31" s="58"/>
    </row>
    <row r="32" spans="1:6" ht="30" customHeight="1">
      <c r="A32" s="31">
        <f>A29+1</f>
        <v>14</v>
      </c>
      <c r="B32" s="9" t="s">
        <v>59</v>
      </c>
      <c r="C32" s="7" t="s">
        <v>60</v>
      </c>
      <c r="D32" s="9" t="s">
        <v>149</v>
      </c>
      <c r="E32" s="41">
        <f>67.04+17.5</f>
        <v>84.54</v>
      </c>
      <c r="F32" s="58"/>
    </row>
    <row r="33" spans="1:6" ht="30" customHeight="1">
      <c r="A33" s="124"/>
      <c r="B33" s="127" t="s">
        <v>61</v>
      </c>
      <c r="C33" s="128" t="s">
        <v>62</v>
      </c>
      <c r="D33" s="127" t="s">
        <v>8</v>
      </c>
      <c r="E33" s="129" t="s">
        <v>8</v>
      </c>
      <c r="F33" s="58"/>
    </row>
    <row r="34" spans="1:6" ht="30" customHeight="1">
      <c r="A34" s="31">
        <f>A32+1</f>
        <v>15</v>
      </c>
      <c r="B34" s="9" t="s">
        <v>63</v>
      </c>
      <c r="C34" s="7" t="s">
        <v>64</v>
      </c>
      <c r="D34" s="9" t="s">
        <v>149</v>
      </c>
      <c r="E34" s="37">
        <v>62.89</v>
      </c>
      <c r="F34" s="58"/>
    </row>
    <row r="35" spans="1:6" ht="30" customHeight="1">
      <c r="A35" s="124"/>
      <c r="B35" s="124" t="s">
        <v>106</v>
      </c>
      <c r="C35" s="125" t="s">
        <v>107</v>
      </c>
      <c r="D35" s="124" t="s">
        <v>8</v>
      </c>
      <c r="E35" s="126" t="s">
        <v>8</v>
      </c>
      <c r="F35" s="58"/>
    </row>
    <row r="36" spans="1:6" ht="30" customHeight="1">
      <c r="A36" s="124"/>
      <c r="B36" s="127" t="s">
        <v>108</v>
      </c>
      <c r="C36" s="128" t="s">
        <v>109</v>
      </c>
      <c r="D36" s="127" t="s">
        <v>8</v>
      </c>
      <c r="E36" s="129" t="s">
        <v>8</v>
      </c>
      <c r="F36" s="58"/>
    </row>
    <row r="37" spans="1:6" ht="30" customHeight="1">
      <c r="A37" s="31">
        <f>A34+1</f>
        <v>16</v>
      </c>
      <c r="B37" s="9" t="s">
        <v>140</v>
      </c>
      <c r="C37" s="6" t="s">
        <v>141</v>
      </c>
      <c r="D37" s="9" t="s">
        <v>24</v>
      </c>
      <c r="E37" s="41">
        <v>12.7</v>
      </c>
      <c r="F37" s="58"/>
    </row>
    <row r="38" spans="1:6" ht="30" customHeight="1">
      <c r="A38" s="124"/>
      <c r="B38" s="124" t="s">
        <v>116</v>
      </c>
      <c r="C38" s="125" t="s">
        <v>117</v>
      </c>
      <c r="D38" s="124" t="s">
        <v>8</v>
      </c>
      <c r="E38" s="126" t="s">
        <v>8</v>
      </c>
      <c r="F38" s="58"/>
    </row>
    <row r="39" spans="1:6" ht="30" customHeight="1">
      <c r="A39" s="124"/>
      <c r="B39" s="127" t="s">
        <v>118</v>
      </c>
      <c r="C39" s="128" t="s">
        <v>119</v>
      </c>
      <c r="D39" s="127" t="s">
        <v>8</v>
      </c>
      <c r="E39" s="129" t="s">
        <v>8</v>
      </c>
      <c r="F39" s="58"/>
    </row>
    <row r="40" spans="1:6" ht="30" customHeight="1">
      <c r="A40" s="31">
        <f>A37+1</f>
        <v>17</v>
      </c>
      <c r="B40" s="9" t="s">
        <v>334</v>
      </c>
      <c r="C40" s="7" t="s">
        <v>124</v>
      </c>
      <c r="D40" s="9" t="s">
        <v>149</v>
      </c>
      <c r="E40" s="41">
        <v>10.32</v>
      </c>
      <c r="F40" s="58"/>
    </row>
    <row r="41" spans="1:6" ht="30" customHeight="1">
      <c r="A41" s="31">
        <f t="shared" si="0"/>
        <v>18</v>
      </c>
      <c r="B41" s="9" t="s">
        <v>125</v>
      </c>
      <c r="C41" s="7" t="s">
        <v>126</v>
      </c>
      <c r="D41" s="9" t="s">
        <v>149</v>
      </c>
      <c r="E41" s="41">
        <v>30.1</v>
      </c>
      <c r="F41" s="58"/>
    </row>
    <row r="42" spans="1:6" ht="30" customHeight="1">
      <c r="A42" s="31">
        <f t="shared" si="0"/>
        <v>19</v>
      </c>
      <c r="B42" s="9" t="s">
        <v>131</v>
      </c>
      <c r="C42" s="7" t="s">
        <v>132</v>
      </c>
      <c r="D42" s="9" t="s">
        <v>41</v>
      </c>
      <c r="E42" s="41">
        <v>6</v>
      </c>
      <c r="F42" s="58"/>
    </row>
    <row r="43" spans="1:6" ht="30" customHeight="1">
      <c r="A43" s="31">
        <f t="shared" si="0"/>
        <v>20</v>
      </c>
      <c r="B43" s="9" t="s">
        <v>133</v>
      </c>
      <c r="C43" s="7" t="s">
        <v>134</v>
      </c>
      <c r="D43" s="9" t="s">
        <v>41</v>
      </c>
      <c r="E43" s="41">
        <v>1</v>
      </c>
      <c r="F43" s="58"/>
    </row>
    <row r="44" spans="1:6" s="2" customFormat="1" ht="30" customHeight="1">
      <c r="A44" s="124"/>
      <c r="B44" s="127" t="s">
        <v>342</v>
      </c>
      <c r="C44" s="128" t="s">
        <v>343</v>
      </c>
      <c r="D44" s="127" t="s">
        <v>8</v>
      </c>
      <c r="E44" s="157" t="s">
        <v>8</v>
      </c>
      <c r="F44" s="58"/>
    </row>
    <row r="45" spans="1:6" ht="30" customHeight="1">
      <c r="A45" s="31">
        <f>A43+1</f>
        <v>21</v>
      </c>
      <c r="B45" s="9" t="s">
        <v>135</v>
      </c>
      <c r="C45" s="7" t="s">
        <v>344</v>
      </c>
      <c r="D45" s="9" t="s">
        <v>149</v>
      </c>
      <c r="E45" s="41">
        <v>145.35</v>
      </c>
      <c r="F45" s="58"/>
    </row>
    <row r="46" spans="1:6" ht="30" customHeight="1">
      <c r="A46" s="124"/>
      <c r="B46" s="124" t="s">
        <v>116</v>
      </c>
      <c r="C46" s="125" t="s">
        <v>117</v>
      </c>
      <c r="D46" s="124" t="s">
        <v>8</v>
      </c>
      <c r="E46" s="126" t="s">
        <v>8</v>
      </c>
      <c r="F46" s="58"/>
    </row>
    <row r="47" spans="1:6" ht="30" customHeight="1">
      <c r="A47" s="124"/>
      <c r="B47" s="124" t="s">
        <v>234</v>
      </c>
      <c r="C47" s="125" t="s">
        <v>235</v>
      </c>
      <c r="D47" s="124" t="s">
        <v>8</v>
      </c>
      <c r="E47" s="126" t="s">
        <v>8</v>
      </c>
      <c r="F47" s="58"/>
    </row>
    <row r="48" spans="1:6" ht="30" customHeight="1">
      <c r="A48" s="31">
        <f>A45+1</f>
        <v>22</v>
      </c>
      <c r="B48" s="34" t="s">
        <v>221</v>
      </c>
      <c r="C48" s="29" t="s">
        <v>226</v>
      </c>
      <c r="D48" s="9" t="s">
        <v>148</v>
      </c>
      <c r="E48" s="42">
        <v>23.97</v>
      </c>
      <c r="F48" s="58"/>
    </row>
    <row r="49" spans="1:6" ht="30" customHeight="1">
      <c r="A49" s="31">
        <f t="shared" si="0"/>
        <v>23</v>
      </c>
      <c r="B49" s="34" t="s">
        <v>223</v>
      </c>
      <c r="C49" s="29" t="s">
        <v>228</v>
      </c>
      <c r="D49" s="9" t="s">
        <v>24</v>
      </c>
      <c r="E49" s="42">
        <f>4.75*2</f>
        <v>9.5</v>
      </c>
      <c r="F49" s="58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view="pageBreakPreview" zoomScaleNormal="100" zoomScaleSheetLayoutView="100" workbookViewId="0">
      <selection activeCell="A81" sqref="A81:XFD8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9.5" customHeight="1">
      <c r="A1" s="173" t="s">
        <v>637</v>
      </c>
      <c r="B1" s="173"/>
      <c r="C1" s="173"/>
      <c r="D1" s="173"/>
      <c r="E1" s="173"/>
    </row>
    <row r="2" spans="1:5" ht="73.5" customHeight="1">
      <c r="A2" s="175" t="s">
        <v>558</v>
      </c>
      <c r="B2" s="176"/>
      <c r="C2" s="176"/>
      <c r="D2" s="176"/>
      <c r="E2" s="176"/>
    </row>
    <row r="3" spans="1:5" s="13" customFormat="1" ht="29.25" customHeight="1">
      <c r="A3" s="93" t="s">
        <v>577</v>
      </c>
      <c r="B3" s="174" t="s">
        <v>266</v>
      </c>
      <c r="C3" s="174"/>
      <c r="D3" s="174"/>
      <c r="E3" s="174"/>
    </row>
    <row r="4" spans="1:5" s="13" customFormat="1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s="13" customFormat="1" ht="15.75" customHeight="1">
      <c r="A5" s="182"/>
      <c r="B5" s="182"/>
      <c r="C5" s="183"/>
      <c r="D5" s="70" t="s">
        <v>4</v>
      </c>
      <c r="E5" s="59" t="s">
        <v>5</v>
      </c>
    </row>
    <row r="6" spans="1:5" s="13" customFormat="1">
      <c r="A6" s="72"/>
      <c r="B6" s="60" t="s">
        <v>376</v>
      </c>
      <c r="C6" s="61" t="s">
        <v>508</v>
      </c>
      <c r="D6" s="61"/>
      <c r="E6" s="83"/>
    </row>
    <row r="7" spans="1:5" s="13" customFormat="1" ht="25.5">
      <c r="A7" s="31">
        <f>A6+1</f>
        <v>1</v>
      </c>
      <c r="B7" s="9" t="s">
        <v>540</v>
      </c>
      <c r="C7" s="12" t="s">
        <v>479</v>
      </c>
      <c r="D7" s="35" t="s">
        <v>365</v>
      </c>
      <c r="E7" s="37">
        <v>92</v>
      </c>
    </row>
    <row r="8" spans="1:5" s="13" customFormat="1" ht="25.5">
      <c r="A8" s="31">
        <f>A7+1</f>
        <v>2</v>
      </c>
      <c r="B8" s="9" t="s">
        <v>364</v>
      </c>
      <c r="C8" s="12" t="s">
        <v>550</v>
      </c>
      <c r="D8" s="35" t="s">
        <v>365</v>
      </c>
      <c r="E8" s="37">
        <v>92</v>
      </c>
    </row>
    <row r="9" spans="1:5" s="13" customFormat="1" ht="38.25">
      <c r="A9" s="31">
        <f t="shared" ref="A9:A46" si="0">A8+1</f>
        <v>3</v>
      </c>
      <c r="B9" s="9" t="s">
        <v>364</v>
      </c>
      <c r="C9" s="12" t="s">
        <v>509</v>
      </c>
      <c r="D9" s="35" t="s">
        <v>365</v>
      </c>
      <c r="E9" s="37">
        <v>68</v>
      </c>
    </row>
    <row r="10" spans="1:5" s="13" customFormat="1" ht="38.25">
      <c r="A10" s="31">
        <f t="shared" si="0"/>
        <v>4</v>
      </c>
      <c r="B10" s="9" t="s">
        <v>364</v>
      </c>
      <c r="C10" s="12" t="s">
        <v>510</v>
      </c>
      <c r="D10" s="35" t="s">
        <v>365</v>
      </c>
      <c r="E10" s="37">
        <v>24</v>
      </c>
    </row>
    <row r="11" spans="1:5" s="13" customFormat="1" ht="38.25">
      <c r="A11" s="31">
        <f t="shared" si="0"/>
        <v>5</v>
      </c>
      <c r="B11" s="9" t="s">
        <v>364</v>
      </c>
      <c r="C11" s="12" t="s">
        <v>511</v>
      </c>
      <c r="D11" s="35" t="s">
        <v>365</v>
      </c>
      <c r="E11" s="37">
        <v>36</v>
      </c>
    </row>
    <row r="12" spans="1:5" s="13" customFormat="1" ht="25.5">
      <c r="A12" s="31">
        <f t="shared" si="0"/>
        <v>6</v>
      </c>
      <c r="B12" s="9" t="s">
        <v>364</v>
      </c>
      <c r="C12" s="12" t="s">
        <v>512</v>
      </c>
      <c r="D12" s="35" t="s">
        <v>365</v>
      </c>
      <c r="E12" s="37">
        <v>14</v>
      </c>
    </row>
    <row r="13" spans="1:5" s="13" customFormat="1" ht="38.25">
      <c r="A13" s="31">
        <f t="shared" si="0"/>
        <v>7</v>
      </c>
      <c r="B13" s="9" t="s">
        <v>364</v>
      </c>
      <c r="C13" s="12" t="s">
        <v>513</v>
      </c>
      <c r="D13" s="35" t="s">
        <v>365</v>
      </c>
      <c r="E13" s="37">
        <v>5</v>
      </c>
    </row>
    <row r="14" spans="1:5" s="13" customFormat="1" ht="51">
      <c r="A14" s="31">
        <f t="shared" si="0"/>
        <v>8</v>
      </c>
      <c r="B14" s="9" t="s">
        <v>364</v>
      </c>
      <c r="C14" s="12" t="s">
        <v>514</v>
      </c>
      <c r="D14" s="35" t="s">
        <v>41</v>
      </c>
      <c r="E14" s="37">
        <v>1</v>
      </c>
    </row>
    <row r="15" spans="1:5" s="13" customFormat="1" ht="25.5">
      <c r="A15" s="31">
        <f t="shared" si="0"/>
        <v>9</v>
      </c>
      <c r="B15" s="9" t="s">
        <v>364</v>
      </c>
      <c r="C15" s="12" t="s">
        <v>515</v>
      </c>
      <c r="D15" s="35" t="s">
        <v>492</v>
      </c>
      <c r="E15" s="37">
        <v>11</v>
      </c>
    </row>
    <row r="16" spans="1:5" s="13" customFormat="1" ht="25.5">
      <c r="A16" s="31">
        <f t="shared" si="0"/>
        <v>10</v>
      </c>
      <c r="B16" s="9" t="s">
        <v>364</v>
      </c>
      <c r="C16" s="12" t="s">
        <v>485</v>
      </c>
      <c r="D16" s="35" t="s">
        <v>365</v>
      </c>
      <c r="E16" s="37">
        <v>92</v>
      </c>
    </row>
    <row r="17" spans="1:5" s="13" customFormat="1" ht="25.5">
      <c r="A17" s="31">
        <f t="shared" si="0"/>
        <v>11</v>
      </c>
      <c r="B17" s="9" t="s">
        <v>364</v>
      </c>
      <c r="C17" s="12" t="s">
        <v>516</v>
      </c>
      <c r="D17" s="35" t="s">
        <v>365</v>
      </c>
      <c r="E17" s="37">
        <v>17</v>
      </c>
    </row>
    <row r="18" spans="1:5" s="13" customFormat="1">
      <c r="A18" s="72"/>
      <c r="B18" s="60" t="s">
        <v>364</v>
      </c>
      <c r="C18" s="61" t="s">
        <v>517</v>
      </c>
      <c r="D18" s="61"/>
      <c r="E18" s="83"/>
    </row>
    <row r="19" spans="1:5" s="13" customFormat="1" ht="38.25">
      <c r="A19" s="31">
        <v>12</v>
      </c>
      <c r="B19" s="9" t="s">
        <v>364</v>
      </c>
      <c r="C19" s="12" t="s">
        <v>371</v>
      </c>
      <c r="D19" s="35" t="s">
        <v>11</v>
      </c>
      <c r="E19" s="37">
        <v>1</v>
      </c>
    </row>
    <row r="20" spans="1:5" s="13" customFormat="1" ht="38.25">
      <c r="A20" s="31">
        <v>15</v>
      </c>
      <c r="B20" s="9" t="s">
        <v>364</v>
      </c>
      <c r="C20" s="12" t="s">
        <v>370</v>
      </c>
      <c r="D20" s="35" t="s">
        <v>365</v>
      </c>
      <c r="E20" s="37">
        <v>21</v>
      </c>
    </row>
    <row r="21" spans="1:5" s="13" customFormat="1" ht="38.25">
      <c r="A21" s="31">
        <v>16</v>
      </c>
      <c r="B21" s="9" t="s">
        <v>364</v>
      </c>
      <c r="C21" s="12" t="s">
        <v>369</v>
      </c>
      <c r="D21" s="35" t="s">
        <v>11</v>
      </c>
      <c r="E21" s="37">
        <v>6</v>
      </c>
    </row>
    <row r="22" spans="1:5" s="13" customFormat="1">
      <c r="A22" s="31">
        <v>17</v>
      </c>
      <c r="B22" s="9" t="s">
        <v>364</v>
      </c>
      <c r="C22" s="12" t="s">
        <v>375</v>
      </c>
      <c r="D22" s="35" t="s">
        <v>11</v>
      </c>
      <c r="E22" s="37">
        <v>1</v>
      </c>
    </row>
    <row r="23" spans="1:5" s="13" customFormat="1" ht="25.5">
      <c r="A23" s="31">
        <v>18</v>
      </c>
      <c r="B23" s="9" t="s">
        <v>364</v>
      </c>
      <c r="C23" s="12" t="s">
        <v>520</v>
      </c>
      <c r="D23" s="35" t="s">
        <v>519</v>
      </c>
      <c r="E23" s="37">
        <v>2.1000000000000001E-2</v>
      </c>
    </row>
    <row r="24" spans="1:5" s="13" customFormat="1" ht="25.5">
      <c r="A24" s="31">
        <f t="shared" si="0"/>
        <v>19</v>
      </c>
      <c r="B24" s="9" t="s">
        <v>364</v>
      </c>
      <c r="C24" s="12" t="s">
        <v>479</v>
      </c>
      <c r="D24" s="35" t="s">
        <v>365</v>
      </c>
      <c r="E24" s="37">
        <v>268</v>
      </c>
    </row>
    <row r="25" spans="1:5" s="13" customFormat="1" ht="25.5">
      <c r="A25" s="31">
        <f t="shared" si="0"/>
        <v>20</v>
      </c>
      <c r="B25" s="9" t="s">
        <v>364</v>
      </c>
      <c r="C25" s="12" t="s">
        <v>483</v>
      </c>
      <c r="D25" s="35" t="s">
        <v>365</v>
      </c>
      <c r="E25" s="37">
        <v>268</v>
      </c>
    </row>
    <row r="26" spans="1:5" s="13" customFormat="1" ht="38.25">
      <c r="A26" s="31">
        <f t="shared" si="0"/>
        <v>21</v>
      </c>
      <c r="B26" s="9" t="s">
        <v>364</v>
      </c>
      <c r="C26" s="12" t="s">
        <v>510</v>
      </c>
      <c r="D26" s="35" t="s">
        <v>365</v>
      </c>
      <c r="E26" s="37">
        <v>87</v>
      </c>
    </row>
    <row r="27" spans="1:5" s="13" customFormat="1" ht="38.25">
      <c r="A27" s="31">
        <f t="shared" si="0"/>
        <v>22</v>
      </c>
      <c r="B27" s="9" t="s">
        <v>364</v>
      </c>
      <c r="C27" s="12" t="s">
        <v>509</v>
      </c>
      <c r="D27" s="35" t="s">
        <v>365</v>
      </c>
      <c r="E27" s="37">
        <v>125</v>
      </c>
    </row>
    <row r="28" spans="1:5" s="13" customFormat="1" ht="38.25">
      <c r="A28" s="31">
        <f t="shared" si="0"/>
        <v>23</v>
      </c>
      <c r="B28" s="9" t="s">
        <v>364</v>
      </c>
      <c r="C28" s="12" t="s">
        <v>521</v>
      </c>
      <c r="D28" s="35" t="s">
        <v>365</v>
      </c>
      <c r="E28" s="37">
        <v>56</v>
      </c>
    </row>
    <row r="29" spans="1:5" s="13" customFormat="1">
      <c r="A29" s="31">
        <f t="shared" si="0"/>
        <v>24</v>
      </c>
      <c r="B29" s="9" t="s">
        <v>364</v>
      </c>
      <c r="C29" s="12" t="s">
        <v>522</v>
      </c>
      <c r="D29" s="35" t="s">
        <v>365</v>
      </c>
      <c r="E29" s="37">
        <v>55</v>
      </c>
    </row>
    <row r="30" spans="1:5" s="13" customFormat="1" ht="25.5">
      <c r="A30" s="31">
        <f t="shared" si="0"/>
        <v>25</v>
      </c>
      <c r="B30" s="9" t="s">
        <v>364</v>
      </c>
      <c r="C30" s="12" t="s">
        <v>515</v>
      </c>
      <c r="D30" s="35" t="s">
        <v>492</v>
      </c>
      <c r="E30" s="37">
        <v>14</v>
      </c>
    </row>
    <row r="31" spans="1:5" s="13" customFormat="1" ht="38.25">
      <c r="A31" s="31">
        <f t="shared" si="0"/>
        <v>26</v>
      </c>
      <c r="B31" s="9" t="s">
        <v>364</v>
      </c>
      <c r="C31" s="12" t="s">
        <v>366</v>
      </c>
      <c r="D31" s="35" t="s">
        <v>11</v>
      </c>
      <c r="E31" s="37">
        <v>3</v>
      </c>
    </row>
    <row r="32" spans="1:5" s="13" customFormat="1" ht="38.25">
      <c r="A32" s="31">
        <v>27</v>
      </c>
      <c r="B32" s="9" t="s">
        <v>364</v>
      </c>
      <c r="C32" s="12" t="s">
        <v>367</v>
      </c>
      <c r="D32" s="35" t="s">
        <v>11</v>
      </c>
      <c r="E32" s="37">
        <v>1</v>
      </c>
    </row>
    <row r="33" spans="1:5" s="13" customFormat="1" ht="25.5">
      <c r="A33" s="31">
        <v>28</v>
      </c>
      <c r="B33" s="9" t="s">
        <v>364</v>
      </c>
      <c r="C33" s="12" t="s">
        <v>485</v>
      </c>
      <c r="D33" s="35" t="s">
        <v>365</v>
      </c>
      <c r="E33" s="37">
        <v>268</v>
      </c>
    </row>
    <row r="34" spans="1:5" s="13" customFormat="1">
      <c r="A34" s="31">
        <f t="shared" si="0"/>
        <v>29</v>
      </c>
      <c r="B34" s="9" t="s">
        <v>364</v>
      </c>
      <c r="C34" s="12" t="s">
        <v>523</v>
      </c>
      <c r="D34" s="35" t="s">
        <v>365</v>
      </c>
      <c r="E34" s="37">
        <v>20</v>
      </c>
    </row>
    <row r="35" spans="1:5" s="13" customFormat="1" ht="25.5">
      <c r="A35" s="31">
        <f t="shared" si="0"/>
        <v>30</v>
      </c>
      <c r="B35" s="9" t="s">
        <v>364</v>
      </c>
      <c r="C35" s="12" t="s">
        <v>512</v>
      </c>
      <c r="D35" s="35" t="s">
        <v>365</v>
      </c>
      <c r="E35" s="37">
        <v>56</v>
      </c>
    </row>
    <row r="36" spans="1:5" s="13" customFormat="1" ht="38.25">
      <c r="A36" s="31">
        <f t="shared" si="0"/>
        <v>31</v>
      </c>
      <c r="B36" s="9" t="s">
        <v>364</v>
      </c>
      <c r="C36" s="12" t="s">
        <v>513</v>
      </c>
      <c r="D36" s="35" t="s">
        <v>365</v>
      </c>
      <c r="E36" s="37">
        <v>18</v>
      </c>
    </row>
    <row r="37" spans="1:5" s="13" customFormat="1" ht="25.5">
      <c r="A37" s="31">
        <f t="shared" si="0"/>
        <v>32</v>
      </c>
      <c r="B37" s="9" t="s">
        <v>364</v>
      </c>
      <c r="C37" s="12" t="s">
        <v>524</v>
      </c>
      <c r="D37" s="35" t="s">
        <v>365</v>
      </c>
      <c r="E37" s="37">
        <v>16</v>
      </c>
    </row>
    <row r="38" spans="1:5" s="13" customFormat="1" ht="38.25">
      <c r="A38" s="31">
        <f t="shared" si="0"/>
        <v>33</v>
      </c>
      <c r="B38" s="9" t="s">
        <v>364</v>
      </c>
      <c r="C38" s="12" t="s">
        <v>525</v>
      </c>
      <c r="D38" s="35" t="s">
        <v>365</v>
      </c>
      <c r="E38" s="37">
        <v>13</v>
      </c>
    </row>
    <row r="39" spans="1:5" s="13" customFormat="1" ht="153">
      <c r="A39" s="31">
        <f t="shared" si="0"/>
        <v>34</v>
      </c>
      <c r="B39" s="9" t="s">
        <v>364</v>
      </c>
      <c r="C39" s="12" t="s">
        <v>526</v>
      </c>
      <c r="D39" s="35" t="s">
        <v>11</v>
      </c>
      <c r="E39" s="37">
        <v>1</v>
      </c>
    </row>
    <row r="40" spans="1:5" s="13" customFormat="1">
      <c r="A40" s="72"/>
      <c r="B40" s="60" t="s">
        <v>364</v>
      </c>
      <c r="C40" s="61" t="s">
        <v>527</v>
      </c>
      <c r="D40" s="61"/>
      <c r="E40" s="83"/>
    </row>
    <row r="41" spans="1:5" s="13" customFormat="1" ht="25.5">
      <c r="A41" s="31">
        <v>35</v>
      </c>
      <c r="B41" s="9" t="s">
        <v>364</v>
      </c>
      <c r="C41" s="12" t="s">
        <v>479</v>
      </c>
      <c r="D41" s="35" t="s">
        <v>365</v>
      </c>
      <c r="E41" s="37">
        <v>13</v>
      </c>
    </row>
    <row r="42" spans="1:5" s="13" customFormat="1" ht="25.5">
      <c r="A42" s="31">
        <f t="shared" si="0"/>
        <v>36</v>
      </c>
      <c r="B42" s="9" t="s">
        <v>364</v>
      </c>
      <c r="C42" s="12" t="s">
        <v>483</v>
      </c>
      <c r="D42" s="35" t="s">
        <v>365</v>
      </c>
      <c r="E42" s="37">
        <v>13</v>
      </c>
    </row>
    <row r="43" spans="1:5" s="13" customFormat="1">
      <c r="A43" s="31">
        <f t="shared" si="0"/>
        <v>37</v>
      </c>
      <c r="B43" s="9" t="s">
        <v>364</v>
      </c>
      <c r="C43" s="12" t="s">
        <v>528</v>
      </c>
      <c r="D43" s="35" t="s">
        <v>365</v>
      </c>
      <c r="E43" s="37">
        <v>13</v>
      </c>
    </row>
    <row r="44" spans="1:5" s="13" customFormat="1" ht="25.5">
      <c r="A44" s="31">
        <f t="shared" si="0"/>
        <v>38</v>
      </c>
      <c r="B44" s="9"/>
      <c r="C44" s="12" t="s">
        <v>524</v>
      </c>
      <c r="D44" s="35" t="s">
        <v>365</v>
      </c>
      <c r="E44" s="37">
        <v>33</v>
      </c>
    </row>
    <row r="45" spans="1:5" s="13" customFormat="1" ht="25.5">
      <c r="A45" s="31">
        <f t="shared" si="0"/>
        <v>39</v>
      </c>
      <c r="B45" s="9" t="s">
        <v>364</v>
      </c>
      <c r="C45" s="12" t="s">
        <v>515</v>
      </c>
      <c r="D45" s="35" t="s">
        <v>492</v>
      </c>
      <c r="E45" s="37">
        <v>3</v>
      </c>
    </row>
    <row r="46" spans="1:5" s="13" customFormat="1" ht="25.5">
      <c r="A46" s="31">
        <f t="shared" si="0"/>
        <v>40</v>
      </c>
      <c r="B46" s="9" t="s">
        <v>364</v>
      </c>
      <c r="C46" s="12" t="s">
        <v>485</v>
      </c>
      <c r="D46" s="35" t="s">
        <v>365</v>
      </c>
      <c r="E46" s="37">
        <v>13</v>
      </c>
    </row>
    <row r="47" spans="1:5" s="13" customFormat="1">
      <c r="A47" s="72"/>
      <c r="B47" s="60" t="s">
        <v>364</v>
      </c>
      <c r="C47" s="62" t="s">
        <v>529</v>
      </c>
      <c r="D47" s="61"/>
      <c r="E47" s="83"/>
    </row>
    <row r="48" spans="1:5" s="13" customFormat="1" ht="38.25">
      <c r="A48" s="31">
        <v>41</v>
      </c>
      <c r="B48" s="9" t="s">
        <v>364</v>
      </c>
      <c r="C48" s="12" t="s">
        <v>372</v>
      </c>
      <c r="D48" s="35" t="s">
        <v>11</v>
      </c>
      <c r="E48" s="37">
        <v>1</v>
      </c>
    </row>
    <row r="49" spans="1:5">
      <c r="A49" s="72"/>
      <c r="B49" s="60" t="s">
        <v>364</v>
      </c>
      <c r="C49" s="62" t="s">
        <v>530</v>
      </c>
      <c r="D49" s="61"/>
      <c r="E49" s="83"/>
    </row>
    <row r="50" spans="1:5">
      <c r="A50" s="31">
        <v>42</v>
      </c>
      <c r="B50" s="9" t="s">
        <v>364</v>
      </c>
      <c r="C50" s="12" t="s">
        <v>531</v>
      </c>
      <c r="D50" s="35" t="s">
        <v>365</v>
      </c>
      <c r="E50" s="37">
        <v>65</v>
      </c>
    </row>
    <row r="51" spans="1:5" ht="25.5">
      <c r="A51" s="31">
        <f t="shared" ref="A51:A77" si="1">A50+1</f>
        <v>43</v>
      </c>
      <c r="B51" s="9" t="s">
        <v>364</v>
      </c>
      <c r="C51" s="12" t="s">
        <v>483</v>
      </c>
      <c r="D51" s="35" t="s">
        <v>365</v>
      </c>
      <c r="E51" s="37">
        <v>65</v>
      </c>
    </row>
    <row r="52" spans="1:5" ht="25.5">
      <c r="A52" s="31">
        <f t="shared" si="1"/>
        <v>44</v>
      </c>
      <c r="B52" s="9" t="s">
        <v>364</v>
      </c>
      <c r="C52" s="12" t="s">
        <v>524</v>
      </c>
      <c r="D52" s="35" t="s">
        <v>365</v>
      </c>
      <c r="E52" s="37">
        <v>65</v>
      </c>
    </row>
    <row r="53" spans="1:5">
      <c r="A53" s="31">
        <f t="shared" si="1"/>
        <v>45</v>
      </c>
      <c r="B53" s="9" t="s">
        <v>364</v>
      </c>
      <c r="C53" s="12" t="s">
        <v>532</v>
      </c>
      <c r="D53" s="35" t="s">
        <v>365</v>
      </c>
      <c r="E53" s="37">
        <v>65</v>
      </c>
    </row>
    <row r="54" spans="1:5">
      <c r="A54" s="72"/>
      <c r="B54" s="60" t="s">
        <v>364</v>
      </c>
      <c r="C54" s="62" t="s">
        <v>533</v>
      </c>
      <c r="D54" s="61"/>
      <c r="E54" s="83"/>
    </row>
    <row r="55" spans="1:5" ht="38.25">
      <c r="A55" s="31">
        <v>46</v>
      </c>
      <c r="B55" s="9" t="s">
        <v>364</v>
      </c>
      <c r="C55" s="12" t="s">
        <v>374</v>
      </c>
      <c r="D55" s="35" t="s">
        <v>11</v>
      </c>
      <c r="E55" s="37">
        <v>1</v>
      </c>
    </row>
    <row r="56" spans="1:5" ht="38.25">
      <c r="A56" s="31">
        <v>47</v>
      </c>
      <c r="B56" s="9" t="s">
        <v>364</v>
      </c>
      <c r="C56" s="12" t="s">
        <v>373</v>
      </c>
      <c r="D56" s="35" t="s">
        <v>11</v>
      </c>
      <c r="E56" s="37">
        <v>1</v>
      </c>
    </row>
    <row r="57" spans="1:5" ht="25.5">
      <c r="A57" s="31">
        <v>48</v>
      </c>
      <c r="B57" s="9" t="s">
        <v>364</v>
      </c>
      <c r="C57" s="12" t="s">
        <v>518</v>
      </c>
      <c r="D57" s="35" t="s">
        <v>519</v>
      </c>
      <c r="E57" s="37">
        <v>9.1999999999999998E-2</v>
      </c>
    </row>
    <row r="58" spans="1:5" ht="25.5">
      <c r="A58" s="31">
        <f t="shared" si="1"/>
        <v>49</v>
      </c>
      <c r="B58" s="9" t="s">
        <v>364</v>
      </c>
      <c r="C58" s="12" t="s">
        <v>534</v>
      </c>
      <c r="D58" s="35" t="s">
        <v>519</v>
      </c>
      <c r="E58" s="37">
        <v>8.1000000000000003E-2</v>
      </c>
    </row>
    <row r="59" spans="1:5">
      <c r="A59" s="31">
        <f t="shared" si="1"/>
        <v>50</v>
      </c>
      <c r="B59" s="9" t="s">
        <v>364</v>
      </c>
      <c r="C59" s="12" t="s">
        <v>375</v>
      </c>
      <c r="D59" s="35" t="s">
        <v>11</v>
      </c>
      <c r="E59" s="37">
        <v>3</v>
      </c>
    </row>
    <row r="60" spans="1:5" ht="38.25">
      <c r="A60" s="31">
        <v>51</v>
      </c>
      <c r="B60" s="9" t="s">
        <v>364</v>
      </c>
      <c r="C60" s="12" t="s">
        <v>369</v>
      </c>
      <c r="D60" s="35" t="s">
        <v>11</v>
      </c>
      <c r="E60" s="37">
        <v>9</v>
      </c>
    </row>
    <row r="61" spans="1:5" ht="25.5">
      <c r="A61" s="31">
        <v>52</v>
      </c>
      <c r="B61" s="9" t="s">
        <v>364</v>
      </c>
      <c r="C61" s="12" t="s">
        <v>479</v>
      </c>
      <c r="D61" s="35" t="s">
        <v>365</v>
      </c>
      <c r="E61" s="37">
        <v>60</v>
      </c>
    </row>
    <row r="62" spans="1:5" ht="25.5">
      <c r="A62" s="31">
        <f t="shared" si="1"/>
        <v>53</v>
      </c>
      <c r="B62" s="9" t="s">
        <v>364</v>
      </c>
      <c r="C62" s="12" t="s">
        <v>483</v>
      </c>
      <c r="D62" s="35" t="s">
        <v>365</v>
      </c>
      <c r="E62" s="37">
        <v>60</v>
      </c>
    </row>
    <row r="63" spans="1:5">
      <c r="A63" s="31">
        <f t="shared" si="1"/>
        <v>54</v>
      </c>
      <c r="B63" s="9" t="s">
        <v>364</v>
      </c>
      <c r="C63" s="12" t="s">
        <v>535</v>
      </c>
      <c r="D63" s="35" t="s">
        <v>365</v>
      </c>
      <c r="E63" s="37">
        <v>2</v>
      </c>
    </row>
    <row r="64" spans="1:5" ht="38.25">
      <c r="A64" s="31">
        <f t="shared" si="1"/>
        <v>55</v>
      </c>
      <c r="B64" s="9" t="s">
        <v>364</v>
      </c>
      <c r="C64" s="12" t="s">
        <v>510</v>
      </c>
      <c r="D64" s="35" t="s">
        <v>365</v>
      </c>
      <c r="E64" s="37">
        <v>58</v>
      </c>
    </row>
    <row r="65" spans="1:5" ht="38.25">
      <c r="A65" s="31">
        <f t="shared" si="1"/>
        <v>56</v>
      </c>
      <c r="B65" s="9" t="s">
        <v>364</v>
      </c>
      <c r="C65" s="12" t="s">
        <v>513</v>
      </c>
      <c r="D65" s="35" t="s">
        <v>365</v>
      </c>
      <c r="E65" s="37">
        <v>2</v>
      </c>
    </row>
    <row r="66" spans="1:5">
      <c r="A66" s="31">
        <f t="shared" si="1"/>
        <v>57</v>
      </c>
      <c r="B66" s="9" t="s">
        <v>364</v>
      </c>
      <c r="C66" s="12" t="s">
        <v>522</v>
      </c>
      <c r="D66" s="35" t="s">
        <v>365</v>
      </c>
      <c r="E66" s="37">
        <v>40</v>
      </c>
    </row>
    <row r="67" spans="1:5" ht="25.5">
      <c r="A67" s="31">
        <f t="shared" si="1"/>
        <v>58</v>
      </c>
      <c r="B67" s="9" t="s">
        <v>364</v>
      </c>
      <c r="C67" s="12" t="s">
        <v>515</v>
      </c>
      <c r="D67" s="35" t="s">
        <v>492</v>
      </c>
      <c r="E67" s="37">
        <v>5</v>
      </c>
    </row>
    <row r="68" spans="1:5" ht="38.25">
      <c r="A68" s="31">
        <f t="shared" si="1"/>
        <v>59</v>
      </c>
      <c r="B68" s="9" t="s">
        <v>364</v>
      </c>
      <c r="C68" s="12" t="s">
        <v>366</v>
      </c>
      <c r="D68" s="35" t="s">
        <v>11</v>
      </c>
      <c r="E68" s="37">
        <v>3</v>
      </c>
    </row>
    <row r="69" spans="1:5" ht="25.5">
      <c r="A69" s="31">
        <v>60</v>
      </c>
      <c r="B69" s="9" t="s">
        <v>364</v>
      </c>
      <c r="C69" s="12" t="s">
        <v>485</v>
      </c>
      <c r="D69" s="35" t="s">
        <v>365</v>
      </c>
      <c r="E69" s="37">
        <v>60</v>
      </c>
    </row>
    <row r="70" spans="1:5">
      <c r="A70" s="72"/>
      <c r="B70" s="60" t="s">
        <v>364</v>
      </c>
      <c r="C70" s="62" t="s">
        <v>536</v>
      </c>
      <c r="D70" s="61"/>
      <c r="E70" s="83"/>
    </row>
    <row r="71" spans="1:5" ht="25.5">
      <c r="A71" s="31">
        <v>61</v>
      </c>
      <c r="B71" s="9" t="s">
        <v>364</v>
      </c>
      <c r="C71" s="12" t="s">
        <v>479</v>
      </c>
      <c r="D71" s="35" t="s">
        <v>365</v>
      </c>
      <c r="E71" s="37">
        <v>56</v>
      </c>
    </row>
    <row r="72" spans="1:5" ht="25.5">
      <c r="A72" s="31">
        <f t="shared" si="1"/>
        <v>62</v>
      </c>
      <c r="B72" s="9" t="s">
        <v>364</v>
      </c>
      <c r="C72" s="12" t="s">
        <v>483</v>
      </c>
      <c r="D72" s="35" t="s">
        <v>365</v>
      </c>
      <c r="E72" s="37">
        <v>56</v>
      </c>
    </row>
    <row r="73" spans="1:5" ht="38.25">
      <c r="A73" s="31">
        <f t="shared" si="1"/>
        <v>63</v>
      </c>
      <c r="B73" s="9" t="s">
        <v>364</v>
      </c>
      <c r="C73" s="12" t="s">
        <v>537</v>
      </c>
      <c r="D73" s="35" t="s">
        <v>365</v>
      </c>
      <c r="E73" s="37">
        <v>56</v>
      </c>
    </row>
    <row r="74" spans="1:5">
      <c r="A74" s="31">
        <f t="shared" si="1"/>
        <v>64</v>
      </c>
      <c r="B74" s="9" t="s">
        <v>364</v>
      </c>
      <c r="C74" s="12" t="s">
        <v>538</v>
      </c>
      <c r="D74" s="35" t="s">
        <v>365</v>
      </c>
      <c r="E74" s="37">
        <v>52</v>
      </c>
    </row>
    <row r="75" spans="1:5" ht="38.25">
      <c r="A75" s="31">
        <f t="shared" si="1"/>
        <v>65</v>
      </c>
      <c r="B75" s="9" t="s">
        <v>364</v>
      </c>
      <c r="C75" s="12" t="s">
        <v>525</v>
      </c>
      <c r="D75" s="35" t="s">
        <v>365</v>
      </c>
      <c r="E75" s="37">
        <v>12</v>
      </c>
    </row>
    <row r="76" spans="1:5" ht="25.5">
      <c r="A76" s="31">
        <f t="shared" si="1"/>
        <v>66</v>
      </c>
      <c r="B76" s="9" t="s">
        <v>364</v>
      </c>
      <c r="C76" s="12" t="s">
        <v>515</v>
      </c>
      <c r="D76" s="35" t="s">
        <v>492</v>
      </c>
      <c r="E76" s="37">
        <v>3</v>
      </c>
    </row>
    <row r="77" spans="1:5" ht="38.25">
      <c r="A77" s="31">
        <f t="shared" si="1"/>
        <v>67</v>
      </c>
      <c r="B77" s="9" t="s">
        <v>364</v>
      </c>
      <c r="C77" s="12" t="s">
        <v>368</v>
      </c>
      <c r="D77" s="35" t="s">
        <v>11</v>
      </c>
      <c r="E77" s="37">
        <v>2</v>
      </c>
    </row>
    <row r="78" spans="1:5" ht="25.5">
      <c r="A78" s="31">
        <v>68</v>
      </c>
      <c r="B78" s="9" t="s">
        <v>364</v>
      </c>
      <c r="C78" s="12" t="s">
        <v>485</v>
      </c>
      <c r="D78" s="35" t="s">
        <v>365</v>
      </c>
      <c r="E78" s="37">
        <v>56</v>
      </c>
    </row>
    <row r="79" spans="1:5">
      <c r="A79" s="31">
        <v>69</v>
      </c>
      <c r="B79" s="9" t="s">
        <v>364</v>
      </c>
      <c r="C79" s="12" t="s">
        <v>561</v>
      </c>
      <c r="D79" s="35" t="s">
        <v>11</v>
      </c>
      <c r="E79" s="37">
        <v>1</v>
      </c>
    </row>
    <row r="80" spans="1:5" ht="25.5">
      <c r="A80" s="31">
        <v>70</v>
      </c>
      <c r="B80" s="9" t="s">
        <v>364</v>
      </c>
      <c r="C80" s="12" t="s">
        <v>562</v>
      </c>
      <c r="D80" s="35" t="s">
        <v>11</v>
      </c>
      <c r="E80" s="37">
        <v>2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honeticPr fontId="61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BreakPreview" topLeftCell="A40" zoomScaleNormal="100" zoomScaleSheetLayoutView="100" workbookViewId="0">
      <selection activeCell="C60" sqref="C60"/>
    </sheetView>
  </sheetViews>
  <sheetFormatPr defaultColWidth="9.140625" defaultRowHeight="12.75"/>
  <cols>
    <col min="1" max="1" width="7.85546875" style="65" customWidth="1"/>
    <col min="2" max="2" width="13.28515625" style="65" customWidth="1"/>
    <col min="3" max="3" width="41.7109375" style="65" customWidth="1"/>
    <col min="4" max="4" width="9.85546875" style="65" customWidth="1"/>
    <col min="5" max="5" width="10.42578125" style="65" customWidth="1"/>
    <col min="6" max="16384" width="9.140625" style="65"/>
  </cols>
  <sheetData>
    <row r="1" spans="1:12" ht="24.75" customHeight="1">
      <c r="A1" s="173" t="s">
        <v>637</v>
      </c>
      <c r="B1" s="173"/>
      <c r="C1" s="173"/>
      <c r="D1" s="173"/>
      <c r="E1" s="173"/>
    </row>
    <row r="2" spans="1:12" ht="58.5" customHeight="1">
      <c r="A2" s="175" t="s">
        <v>558</v>
      </c>
      <c r="B2" s="176"/>
      <c r="C2" s="176"/>
      <c r="D2" s="176"/>
      <c r="E2" s="176"/>
    </row>
    <row r="3" spans="1:12" ht="40.5" customHeight="1">
      <c r="A3" s="93" t="s">
        <v>578</v>
      </c>
      <c r="B3" s="174" t="s">
        <v>239</v>
      </c>
      <c r="C3" s="174"/>
      <c r="D3" s="174"/>
      <c r="E3" s="174"/>
    </row>
    <row r="4" spans="1:12" ht="15" customHeight="1">
      <c r="A4" s="184" t="s">
        <v>0</v>
      </c>
      <c r="B4" s="184" t="s">
        <v>1</v>
      </c>
      <c r="C4" s="185" t="s">
        <v>2</v>
      </c>
      <c r="D4" s="184" t="s">
        <v>3</v>
      </c>
      <c r="E4" s="184"/>
    </row>
    <row r="5" spans="1:12" ht="20.25" customHeight="1">
      <c r="A5" s="184"/>
      <c r="B5" s="184"/>
      <c r="C5" s="185"/>
      <c r="D5" s="76" t="s">
        <v>4</v>
      </c>
      <c r="E5" s="77" t="s">
        <v>5</v>
      </c>
    </row>
    <row r="6" spans="1:12" ht="30" customHeight="1">
      <c r="A6" s="78"/>
      <c r="B6" s="63" t="s">
        <v>377</v>
      </c>
      <c r="C6" s="64" t="s">
        <v>238</v>
      </c>
      <c r="D6" s="63"/>
      <c r="E6" s="79"/>
    </row>
    <row r="7" spans="1:12" ht="30" customHeight="1">
      <c r="A7" s="78"/>
      <c r="B7" s="63"/>
      <c r="C7" s="64" t="s">
        <v>272</v>
      </c>
      <c r="D7" s="63"/>
      <c r="E7" s="79"/>
      <c r="H7" s="74"/>
      <c r="I7" s="74"/>
      <c r="J7" s="74"/>
      <c r="K7" s="74"/>
      <c r="L7" s="74"/>
    </row>
    <row r="8" spans="1:12" ht="30" customHeight="1">
      <c r="A8" s="80">
        <f t="shared" ref="A8:A53" si="0">A7+1</f>
        <v>1</v>
      </c>
      <c r="B8" s="15" t="s">
        <v>378</v>
      </c>
      <c r="C8" s="14" t="s">
        <v>379</v>
      </c>
      <c r="D8" s="15" t="s">
        <v>313</v>
      </c>
      <c r="E8" s="96">
        <v>393</v>
      </c>
      <c r="H8" s="74"/>
      <c r="I8" s="74"/>
      <c r="J8" s="74"/>
      <c r="K8" s="74"/>
      <c r="L8" s="74"/>
    </row>
    <row r="9" spans="1:12" ht="30.6" customHeight="1">
      <c r="A9" s="80">
        <f t="shared" si="0"/>
        <v>2</v>
      </c>
      <c r="B9" s="15" t="s">
        <v>378</v>
      </c>
      <c r="C9" s="36" t="s">
        <v>380</v>
      </c>
      <c r="D9" s="15" t="s">
        <v>313</v>
      </c>
      <c r="E9" s="163">
        <v>390</v>
      </c>
      <c r="H9" s="74"/>
      <c r="I9" s="74"/>
      <c r="J9" s="74"/>
      <c r="K9" s="74"/>
      <c r="L9" s="74"/>
    </row>
    <row r="10" spans="1:12" ht="30" customHeight="1">
      <c r="A10" s="80">
        <f t="shared" si="0"/>
        <v>3</v>
      </c>
      <c r="B10" s="15" t="s">
        <v>378</v>
      </c>
      <c r="C10" s="36" t="s">
        <v>452</v>
      </c>
      <c r="D10" s="15" t="s">
        <v>365</v>
      </c>
      <c r="E10" s="81">
        <v>704</v>
      </c>
    </row>
    <row r="11" spans="1:12" ht="30" customHeight="1">
      <c r="A11" s="80">
        <f t="shared" si="0"/>
        <v>4</v>
      </c>
      <c r="B11" s="15" t="s">
        <v>378</v>
      </c>
      <c r="C11" s="36" t="s">
        <v>381</v>
      </c>
      <c r="D11" s="15" t="s">
        <v>365</v>
      </c>
      <c r="E11" s="81">
        <v>840</v>
      </c>
    </row>
    <row r="12" spans="1:12" ht="30" customHeight="1">
      <c r="A12" s="80">
        <f t="shared" si="0"/>
        <v>5</v>
      </c>
      <c r="B12" s="15" t="s">
        <v>378</v>
      </c>
      <c r="C12" s="36" t="s">
        <v>453</v>
      </c>
      <c r="D12" s="15" t="s">
        <v>365</v>
      </c>
      <c r="E12" s="81">
        <v>55</v>
      </c>
      <c r="G12" s="158"/>
      <c r="H12" s="158"/>
      <c r="I12" s="158"/>
      <c r="J12" s="158"/>
    </row>
    <row r="13" spans="1:12" ht="29.45" customHeight="1">
      <c r="A13" s="80">
        <f t="shared" si="0"/>
        <v>6</v>
      </c>
      <c r="B13" s="15" t="s">
        <v>378</v>
      </c>
      <c r="C13" s="36" t="s">
        <v>539</v>
      </c>
      <c r="D13" s="15" t="s">
        <v>365</v>
      </c>
      <c r="E13" s="81">
        <v>13</v>
      </c>
      <c r="G13" s="158"/>
      <c r="H13" s="158"/>
      <c r="I13" s="158"/>
      <c r="J13" s="158"/>
    </row>
    <row r="14" spans="1:12">
      <c r="A14" s="80">
        <f t="shared" si="0"/>
        <v>7</v>
      </c>
      <c r="B14" s="15" t="s">
        <v>378</v>
      </c>
      <c r="C14" s="36" t="s">
        <v>382</v>
      </c>
      <c r="D14" s="15" t="s">
        <v>365</v>
      </c>
      <c r="E14" s="81">
        <v>30</v>
      </c>
      <c r="G14" s="158"/>
      <c r="H14" s="158"/>
      <c r="I14" s="158"/>
      <c r="J14" s="158"/>
    </row>
    <row r="15" spans="1:12" ht="30" customHeight="1">
      <c r="A15" s="82"/>
      <c r="B15" s="63"/>
      <c r="C15" s="64" t="s">
        <v>280</v>
      </c>
      <c r="D15" s="63"/>
      <c r="E15" s="79"/>
      <c r="G15" s="158"/>
      <c r="H15" s="74"/>
      <c r="I15" s="74"/>
      <c r="J15" s="74"/>
      <c r="K15" s="74"/>
      <c r="L15" s="74"/>
    </row>
    <row r="16" spans="1:12" ht="30" customHeight="1">
      <c r="A16" s="80">
        <v>8</v>
      </c>
      <c r="B16" s="15" t="s">
        <v>378</v>
      </c>
      <c r="C16" s="14" t="s">
        <v>383</v>
      </c>
      <c r="D16" s="15" t="s">
        <v>313</v>
      </c>
      <c r="E16" s="96">
        <v>234</v>
      </c>
      <c r="G16" s="158"/>
      <c r="H16" s="74"/>
      <c r="I16" s="74"/>
      <c r="J16" s="74"/>
      <c r="K16" s="74"/>
      <c r="L16" s="74"/>
    </row>
    <row r="17" spans="1:12" ht="30" customHeight="1">
      <c r="A17" s="80">
        <f t="shared" si="0"/>
        <v>9</v>
      </c>
      <c r="B17" s="15" t="s">
        <v>378</v>
      </c>
      <c r="C17" s="14" t="s">
        <v>384</v>
      </c>
      <c r="D17" s="15" t="s">
        <v>313</v>
      </c>
      <c r="E17" s="163">
        <v>233</v>
      </c>
      <c r="H17" s="74"/>
      <c r="I17" s="74"/>
      <c r="J17" s="74"/>
      <c r="K17" s="74"/>
      <c r="L17" s="74"/>
    </row>
    <row r="18" spans="1:12">
      <c r="A18" s="80">
        <f t="shared" si="0"/>
        <v>10</v>
      </c>
      <c r="B18" s="15" t="s">
        <v>378</v>
      </c>
      <c r="C18" s="14" t="s">
        <v>315</v>
      </c>
      <c r="D18" s="15" t="s">
        <v>365</v>
      </c>
      <c r="E18" s="81">
        <v>634</v>
      </c>
    </row>
    <row r="19" spans="1:12" ht="30" customHeight="1">
      <c r="A19" s="80">
        <f t="shared" si="0"/>
        <v>11</v>
      </c>
      <c r="B19" s="15" t="s">
        <v>378</v>
      </c>
      <c r="C19" s="14" t="s">
        <v>385</v>
      </c>
      <c r="D19" s="15" t="s">
        <v>365</v>
      </c>
      <c r="E19" s="81">
        <v>25</v>
      </c>
    </row>
    <row r="20" spans="1:12">
      <c r="A20" s="82"/>
      <c r="B20" s="63"/>
      <c r="C20" s="64" t="s">
        <v>276</v>
      </c>
      <c r="D20" s="63"/>
      <c r="E20" s="79"/>
    </row>
    <row r="21" spans="1:12" ht="30" customHeight="1">
      <c r="A21" s="80">
        <f>A19+1</f>
        <v>12</v>
      </c>
      <c r="B21" s="15" t="s">
        <v>378</v>
      </c>
      <c r="C21" s="36" t="s">
        <v>454</v>
      </c>
      <c r="D21" s="15" t="s">
        <v>365</v>
      </c>
      <c r="E21" s="81">
        <v>120</v>
      </c>
    </row>
    <row r="22" spans="1:12" ht="30" customHeight="1">
      <c r="A22" s="80">
        <f t="shared" si="0"/>
        <v>13</v>
      </c>
      <c r="B22" s="15" t="s">
        <v>378</v>
      </c>
      <c r="C22" s="36" t="s">
        <v>386</v>
      </c>
      <c r="D22" s="15" t="s">
        <v>365</v>
      </c>
      <c r="E22" s="81">
        <v>156</v>
      </c>
    </row>
    <row r="23" spans="1:12" ht="30" customHeight="1">
      <c r="A23" s="80">
        <f t="shared" si="0"/>
        <v>14</v>
      </c>
      <c r="B23" s="15" t="s">
        <v>378</v>
      </c>
      <c r="C23" s="36" t="s">
        <v>387</v>
      </c>
      <c r="D23" s="15" t="s">
        <v>365</v>
      </c>
      <c r="E23" s="81">
        <v>18</v>
      </c>
    </row>
    <row r="24" spans="1:12" ht="30" customHeight="1">
      <c r="A24" s="80">
        <f t="shared" si="0"/>
        <v>15</v>
      </c>
      <c r="B24" s="15" t="s">
        <v>378</v>
      </c>
      <c r="C24" s="36" t="s">
        <v>388</v>
      </c>
      <c r="D24" s="15" t="s">
        <v>365</v>
      </c>
      <c r="E24" s="81">
        <v>36</v>
      </c>
    </row>
    <row r="25" spans="1:12" ht="30" customHeight="1">
      <c r="A25" s="80">
        <f t="shared" si="0"/>
        <v>16</v>
      </c>
      <c r="B25" s="15" t="s">
        <v>378</v>
      </c>
      <c r="C25" s="36" t="s">
        <v>455</v>
      </c>
      <c r="D25" s="15" t="s">
        <v>365</v>
      </c>
      <c r="E25" s="81">
        <v>50</v>
      </c>
    </row>
    <row r="26" spans="1:12" ht="30" customHeight="1">
      <c r="A26" s="80">
        <f t="shared" si="0"/>
        <v>17</v>
      </c>
      <c r="B26" s="15" t="s">
        <v>378</v>
      </c>
      <c r="C26" s="36" t="s">
        <v>456</v>
      </c>
      <c r="D26" s="15" t="s">
        <v>365</v>
      </c>
      <c r="E26" s="81">
        <v>36</v>
      </c>
    </row>
    <row r="27" spans="1:12" ht="30" customHeight="1">
      <c r="A27" s="80">
        <f t="shared" si="0"/>
        <v>18</v>
      </c>
      <c r="B27" s="15" t="s">
        <v>378</v>
      </c>
      <c r="C27" s="36" t="s">
        <v>457</v>
      </c>
      <c r="D27" s="15" t="s">
        <v>365</v>
      </c>
      <c r="E27" s="81">
        <v>785</v>
      </c>
    </row>
    <row r="28" spans="1:12" ht="30" customHeight="1">
      <c r="A28" s="80">
        <f t="shared" si="0"/>
        <v>19</v>
      </c>
      <c r="B28" s="15" t="s">
        <v>378</v>
      </c>
      <c r="C28" s="36" t="s">
        <v>458</v>
      </c>
      <c r="D28" s="15" t="s">
        <v>365</v>
      </c>
      <c r="E28" s="81">
        <v>276</v>
      </c>
    </row>
    <row r="29" spans="1:12" ht="30.6" customHeight="1">
      <c r="A29" s="80">
        <f t="shared" si="0"/>
        <v>20</v>
      </c>
      <c r="B29" s="15" t="s">
        <v>378</v>
      </c>
      <c r="C29" s="36" t="s">
        <v>459</v>
      </c>
      <c r="D29" s="15" t="s">
        <v>365</v>
      </c>
      <c r="E29" s="81">
        <v>398</v>
      </c>
    </row>
    <row r="30" spans="1:12" ht="30" customHeight="1">
      <c r="A30" s="80">
        <f t="shared" si="0"/>
        <v>21</v>
      </c>
      <c r="B30" s="15" t="s">
        <v>378</v>
      </c>
      <c r="C30" s="36" t="s">
        <v>460</v>
      </c>
      <c r="D30" s="15" t="s">
        <v>365</v>
      </c>
      <c r="E30" s="81">
        <v>260</v>
      </c>
    </row>
    <row r="31" spans="1:12" ht="30.6" customHeight="1">
      <c r="A31" s="80">
        <f t="shared" si="0"/>
        <v>22</v>
      </c>
      <c r="B31" s="15" t="s">
        <v>378</v>
      </c>
      <c r="C31" s="36" t="s">
        <v>274</v>
      </c>
      <c r="D31" s="15" t="s">
        <v>365</v>
      </c>
      <c r="E31" s="81">
        <v>1540</v>
      </c>
    </row>
    <row r="32" spans="1:12" ht="30" customHeight="1">
      <c r="A32" s="80">
        <f t="shared" si="0"/>
        <v>23</v>
      </c>
      <c r="B32" s="15" t="s">
        <v>378</v>
      </c>
      <c r="C32" s="14" t="s">
        <v>275</v>
      </c>
      <c r="D32" s="15" t="s">
        <v>365</v>
      </c>
      <c r="E32" s="81">
        <v>922</v>
      </c>
    </row>
    <row r="33" spans="1:5" ht="30.6" customHeight="1">
      <c r="A33" s="80">
        <f t="shared" si="0"/>
        <v>24</v>
      </c>
      <c r="B33" s="15" t="s">
        <v>378</v>
      </c>
      <c r="C33" s="14" t="s">
        <v>389</v>
      </c>
      <c r="D33" s="15" t="s">
        <v>365</v>
      </c>
      <c r="E33" s="81">
        <v>350</v>
      </c>
    </row>
    <row r="34" spans="1:5" ht="29.45" customHeight="1">
      <c r="A34" s="80">
        <f t="shared" si="0"/>
        <v>25</v>
      </c>
      <c r="B34" s="15" t="s">
        <v>378</v>
      </c>
      <c r="C34" s="14" t="s">
        <v>435</v>
      </c>
      <c r="D34" s="15" t="s">
        <v>11</v>
      </c>
      <c r="E34" s="81">
        <v>19</v>
      </c>
    </row>
    <row r="35" spans="1:5" ht="27.6" customHeight="1">
      <c r="A35" s="80">
        <f t="shared" si="0"/>
        <v>26</v>
      </c>
      <c r="B35" s="15" t="s">
        <v>378</v>
      </c>
      <c r="C35" s="14" t="s">
        <v>570</v>
      </c>
      <c r="D35" s="15" t="s">
        <v>11</v>
      </c>
      <c r="E35" s="81">
        <v>5</v>
      </c>
    </row>
    <row r="36" spans="1:5" ht="30.6" customHeight="1">
      <c r="A36" s="80">
        <f t="shared" si="0"/>
        <v>27</v>
      </c>
      <c r="B36" s="15" t="s">
        <v>378</v>
      </c>
      <c r="C36" s="14" t="s">
        <v>277</v>
      </c>
      <c r="D36" s="15" t="s">
        <v>11</v>
      </c>
      <c r="E36" s="81">
        <v>3</v>
      </c>
    </row>
    <row r="37" spans="1:5" ht="29.45" customHeight="1">
      <c r="A37" s="80">
        <f t="shared" si="0"/>
        <v>28</v>
      </c>
      <c r="B37" s="15" t="s">
        <v>378</v>
      </c>
      <c r="C37" s="14" t="s">
        <v>436</v>
      </c>
      <c r="D37" s="15" t="s">
        <v>11</v>
      </c>
      <c r="E37" s="81">
        <v>1</v>
      </c>
    </row>
    <row r="38" spans="1:5" ht="29.45" customHeight="1">
      <c r="A38" s="80">
        <f t="shared" si="0"/>
        <v>29</v>
      </c>
      <c r="B38" s="15" t="s">
        <v>378</v>
      </c>
      <c r="C38" s="14" t="s">
        <v>240</v>
      </c>
      <c r="D38" s="15" t="s">
        <v>11</v>
      </c>
      <c r="E38" s="81">
        <v>3</v>
      </c>
    </row>
    <row r="39" spans="1:5" ht="24.6" customHeight="1">
      <c r="A39" s="80">
        <f t="shared" si="0"/>
        <v>30</v>
      </c>
      <c r="B39" s="15" t="s">
        <v>378</v>
      </c>
      <c r="C39" s="14" t="s">
        <v>241</v>
      </c>
      <c r="D39" s="15" t="s">
        <v>11</v>
      </c>
      <c r="E39" s="81">
        <v>1</v>
      </c>
    </row>
    <row r="40" spans="1:5" ht="49.5" customHeight="1">
      <c r="A40" s="80">
        <f t="shared" si="0"/>
        <v>31</v>
      </c>
      <c r="B40" s="15" t="s">
        <v>378</v>
      </c>
      <c r="C40" s="14" t="s">
        <v>273</v>
      </c>
      <c r="D40" s="15" t="s">
        <v>11</v>
      </c>
      <c r="E40" s="81">
        <v>2</v>
      </c>
    </row>
    <row r="41" spans="1:5" ht="27" customHeight="1">
      <c r="A41" s="82"/>
      <c r="B41" s="63"/>
      <c r="C41" s="64" t="s">
        <v>281</v>
      </c>
      <c r="D41" s="63"/>
      <c r="E41" s="79"/>
    </row>
    <row r="42" spans="1:5" ht="34.9" customHeight="1">
      <c r="A42" s="80">
        <v>33</v>
      </c>
      <c r="B42" s="15" t="s">
        <v>378</v>
      </c>
      <c r="C42" s="36" t="s">
        <v>461</v>
      </c>
      <c r="D42" s="15" t="s">
        <v>365</v>
      </c>
      <c r="E42" s="81">
        <v>534</v>
      </c>
    </row>
    <row r="43" spans="1:5" ht="27" customHeight="1">
      <c r="A43" s="80">
        <f t="shared" si="0"/>
        <v>34</v>
      </c>
      <c r="B43" s="15" t="s">
        <v>378</v>
      </c>
      <c r="C43" s="36" t="s">
        <v>390</v>
      </c>
      <c r="D43" s="15" t="s">
        <v>365</v>
      </c>
      <c r="E43" s="81">
        <v>534</v>
      </c>
    </row>
    <row r="44" spans="1:5" ht="26.45" customHeight="1">
      <c r="A44" s="80">
        <f t="shared" si="0"/>
        <v>35</v>
      </c>
      <c r="B44" s="15" t="s">
        <v>378</v>
      </c>
      <c r="C44" s="14" t="s">
        <v>241</v>
      </c>
      <c r="D44" s="15" t="s">
        <v>11</v>
      </c>
      <c r="E44" s="81">
        <v>1</v>
      </c>
    </row>
    <row r="45" spans="1:5" ht="25.9" customHeight="1">
      <c r="A45" s="80">
        <f t="shared" si="0"/>
        <v>36</v>
      </c>
      <c r="B45" s="15" t="s">
        <v>378</v>
      </c>
      <c r="C45" s="14" t="s">
        <v>278</v>
      </c>
      <c r="D45" s="15" t="s">
        <v>11</v>
      </c>
      <c r="E45" s="81">
        <v>1</v>
      </c>
    </row>
    <row r="46" spans="1:5" ht="28.15" customHeight="1">
      <c r="A46" s="80">
        <f t="shared" si="0"/>
        <v>37</v>
      </c>
      <c r="B46" s="15" t="s">
        <v>378</v>
      </c>
      <c r="C46" s="14" t="s">
        <v>279</v>
      </c>
      <c r="D46" s="15" t="s">
        <v>11</v>
      </c>
      <c r="E46" s="81">
        <v>8</v>
      </c>
    </row>
    <row r="47" spans="1:5" ht="31.15" customHeight="1">
      <c r="A47" s="82"/>
      <c r="B47" s="63"/>
      <c r="C47" s="64" t="s">
        <v>271</v>
      </c>
      <c r="D47" s="63"/>
      <c r="E47" s="79"/>
    </row>
    <row r="48" spans="1:5">
      <c r="A48" s="80">
        <v>38</v>
      </c>
      <c r="B48" s="15" t="s">
        <v>378</v>
      </c>
      <c r="C48" s="14" t="s">
        <v>391</v>
      </c>
      <c r="D48" s="15" t="s">
        <v>365</v>
      </c>
      <c r="E48" s="81">
        <v>3359</v>
      </c>
    </row>
    <row r="49" spans="1:5" ht="29.45" customHeight="1">
      <c r="A49" s="80">
        <f t="shared" si="0"/>
        <v>39</v>
      </c>
      <c r="B49" s="15" t="s">
        <v>378</v>
      </c>
      <c r="C49" s="36" t="s">
        <v>392</v>
      </c>
      <c r="D49" s="15" t="s">
        <v>11</v>
      </c>
      <c r="E49" s="81">
        <v>3</v>
      </c>
    </row>
    <row r="50" spans="1:5" ht="31.9" customHeight="1">
      <c r="A50" s="80">
        <f t="shared" si="0"/>
        <v>40</v>
      </c>
      <c r="B50" s="15" t="s">
        <v>378</v>
      </c>
      <c r="C50" s="36" t="s">
        <v>393</v>
      </c>
      <c r="D50" s="15" t="s">
        <v>11</v>
      </c>
      <c r="E50" s="81">
        <v>1</v>
      </c>
    </row>
    <row r="51" spans="1:5" ht="30.6" customHeight="1">
      <c r="A51" s="80">
        <f t="shared" si="0"/>
        <v>41</v>
      </c>
      <c r="B51" s="15" t="s">
        <v>378</v>
      </c>
      <c r="C51" s="36" t="s">
        <v>283</v>
      </c>
      <c r="D51" s="15" t="s">
        <v>11</v>
      </c>
      <c r="E51" s="81">
        <v>2</v>
      </c>
    </row>
    <row r="52" spans="1:5" ht="28.9" customHeight="1">
      <c r="A52" s="80">
        <f t="shared" si="0"/>
        <v>42</v>
      </c>
      <c r="B52" s="15" t="s">
        <v>378</v>
      </c>
      <c r="C52" s="36" t="s">
        <v>282</v>
      </c>
      <c r="D52" s="15" t="s">
        <v>11</v>
      </c>
      <c r="E52" s="81">
        <v>1</v>
      </c>
    </row>
    <row r="53" spans="1:5" ht="28.9" customHeight="1">
      <c r="A53" s="80">
        <f t="shared" si="0"/>
        <v>43</v>
      </c>
      <c r="B53" s="15" t="s">
        <v>378</v>
      </c>
      <c r="C53" s="36" t="s">
        <v>563</v>
      </c>
      <c r="D53" s="15" t="s">
        <v>11</v>
      </c>
      <c r="E53" s="81">
        <v>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00" zoomScaleSheetLayoutView="100" workbookViewId="0">
      <selection activeCell="C16" sqref="C16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7" ht="29.25" customHeight="1">
      <c r="A1" s="173" t="s">
        <v>637</v>
      </c>
      <c r="B1" s="173"/>
      <c r="C1" s="173"/>
      <c r="D1" s="173"/>
      <c r="E1" s="173"/>
    </row>
    <row r="2" spans="1:7" ht="63.75" customHeight="1">
      <c r="A2" s="175" t="s">
        <v>558</v>
      </c>
      <c r="B2" s="176"/>
      <c r="C2" s="176"/>
      <c r="D2" s="176"/>
      <c r="E2" s="176"/>
    </row>
    <row r="3" spans="1:7" ht="25.5" customHeight="1">
      <c r="A3" s="93" t="s">
        <v>579</v>
      </c>
      <c r="B3" s="174" t="s">
        <v>248</v>
      </c>
      <c r="C3" s="174"/>
      <c r="D3" s="174"/>
      <c r="E3" s="174"/>
    </row>
    <row r="4" spans="1:7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7" ht="15.75" customHeight="1">
      <c r="A5" s="182"/>
      <c r="B5" s="182"/>
      <c r="C5" s="183"/>
      <c r="D5" s="70" t="s">
        <v>4</v>
      </c>
      <c r="E5" s="59" t="s">
        <v>5</v>
      </c>
    </row>
    <row r="6" spans="1:7" ht="30" customHeight="1">
      <c r="A6" s="124"/>
      <c r="B6" s="127"/>
      <c r="C6" s="128" t="s">
        <v>394</v>
      </c>
      <c r="D6" s="127"/>
      <c r="E6" s="129"/>
    </row>
    <row r="7" spans="1:7" ht="30" customHeight="1">
      <c r="A7" s="31">
        <f>A6+1</f>
        <v>1</v>
      </c>
      <c r="B7" s="9" t="s">
        <v>395</v>
      </c>
      <c r="C7" s="94" t="s">
        <v>396</v>
      </c>
      <c r="D7" s="95" t="s">
        <v>313</v>
      </c>
      <c r="E7" s="96">
        <v>375</v>
      </c>
    </row>
    <row r="8" spans="1:7" ht="30" customHeight="1">
      <c r="A8" s="31">
        <f t="shared" ref="A8:A20" si="0">A7+1</f>
        <v>2</v>
      </c>
      <c r="B8" s="9" t="s">
        <v>395</v>
      </c>
      <c r="C8" s="97" t="s">
        <v>397</v>
      </c>
      <c r="D8" s="95" t="s">
        <v>313</v>
      </c>
      <c r="E8" s="96">
        <v>318</v>
      </c>
    </row>
    <row r="9" spans="1:7" ht="30" customHeight="1">
      <c r="A9" s="31">
        <f t="shared" si="0"/>
        <v>3</v>
      </c>
      <c r="B9" s="9" t="s">
        <v>395</v>
      </c>
      <c r="C9" s="97" t="s">
        <v>249</v>
      </c>
      <c r="D9" s="95" t="s">
        <v>365</v>
      </c>
      <c r="E9" s="96">
        <v>176</v>
      </c>
    </row>
    <row r="10" spans="1:7" ht="30" customHeight="1">
      <c r="A10" s="31">
        <f t="shared" si="0"/>
        <v>4</v>
      </c>
      <c r="B10" s="9" t="s">
        <v>395</v>
      </c>
      <c r="C10" s="97" t="s">
        <v>250</v>
      </c>
      <c r="D10" s="95" t="s">
        <v>365</v>
      </c>
      <c r="E10" s="96">
        <v>50</v>
      </c>
      <c r="G10" s="58"/>
    </row>
    <row r="11" spans="1:7" ht="25.5">
      <c r="A11" s="31">
        <f t="shared" si="0"/>
        <v>5</v>
      </c>
      <c r="B11" s="9" t="s">
        <v>395</v>
      </c>
      <c r="C11" s="97" t="s">
        <v>251</v>
      </c>
      <c r="D11" s="95" t="s">
        <v>365</v>
      </c>
      <c r="E11" s="96">
        <v>8.5</v>
      </c>
    </row>
    <row r="12" spans="1:7" ht="38.25">
      <c r="A12" s="31">
        <f t="shared" si="0"/>
        <v>6</v>
      </c>
      <c r="B12" s="9" t="s">
        <v>395</v>
      </c>
      <c r="C12" s="97" t="s">
        <v>398</v>
      </c>
      <c r="D12" s="95" t="s">
        <v>365</v>
      </c>
      <c r="E12" s="96">
        <v>43</v>
      </c>
    </row>
    <row r="13" spans="1:7" ht="37.9" customHeight="1">
      <c r="A13" s="31">
        <f t="shared" si="0"/>
        <v>7</v>
      </c>
      <c r="B13" s="9" t="s">
        <v>395</v>
      </c>
      <c r="C13" s="12" t="s">
        <v>252</v>
      </c>
      <c r="D13" s="35" t="s">
        <v>365</v>
      </c>
      <c r="E13" s="96">
        <v>5.5</v>
      </c>
    </row>
    <row r="14" spans="1:7" ht="30" customHeight="1">
      <c r="A14" s="31">
        <f t="shared" si="0"/>
        <v>8</v>
      </c>
      <c r="B14" s="9" t="s">
        <v>395</v>
      </c>
      <c r="C14" s="12" t="s">
        <v>253</v>
      </c>
      <c r="D14" s="35" t="s">
        <v>11</v>
      </c>
      <c r="E14" s="96">
        <v>1</v>
      </c>
      <c r="F14" s="74"/>
    </row>
    <row r="15" spans="1:7" ht="30" customHeight="1">
      <c r="A15" s="31">
        <f t="shared" si="0"/>
        <v>9</v>
      </c>
      <c r="B15" s="9" t="s">
        <v>395</v>
      </c>
      <c r="C15" s="12" t="s">
        <v>254</v>
      </c>
      <c r="D15" s="35" t="s">
        <v>11</v>
      </c>
      <c r="E15" s="96">
        <v>1</v>
      </c>
      <c r="F15" s="74"/>
    </row>
    <row r="16" spans="1:7" ht="30" customHeight="1">
      <c r="A16" s="31">
        <f t="shared" si="0"/>
        <v>10</v>
      </c>
      <c r="B16" s="9" t="s">
        <v>395</v>
      </c>
      <c r="C16" s="12" t="s">
        <v>324</v>
      </c>
      <c r="D16" s="35" t="s">
        <v>11</v>
      </c>
      <c r="E16" s="96">
        <v>1</v>
      </c>
      <c r="F16" s="74"/>
    </row>
    <row r="17" spans="1:11" ht="30" customHeight="1">
      <c r="A17" s="31">
        <f t="shared" si="0"/>
        <v>11</v>
      </c>
      <c r="B17" s="9" t="s">
        <v>395</v>
      </c>
      <c r="C17" s="12" t="s">
        <v>325</v>
      </c>
      <c r="D17" s="35" t="s">
        <v>11</v>
      </c>
      <c r="E17" s="96">
        <v>1</v>
      </c>
      <c r="F17" s="74"/>
    </row>
    <row r="18" spans="1:11" ht="30" customHeight="1">
      <c r="A18" s="31">
        <f t="shared" si="0"/>
        <v>12</v>
      </c>
      <c r="B18" s="9" t="s">
        <v>395</v>
      </c>
      <c r="C18" s="12" t="s">
        <v>326</v>
      </c>
      <c r="D18" s="35" t="s">
        <v>11</v>
      </c>
      <c r="E18" s="96">
        <v>1</v>
      </c>
      <c r="F18" s="74"/>
    </row>
    <row r="19" spans="1:11" ht="30" customHeight="1">
      <c r="A19" s="31">
        <f t="shared" si="0"/>
        <v>13</v>
      </c>
      <c r="B19" s="9" t="s">
        <v>395</v>
      </c>
      <c r="C19" s="12" t="s">
        <v>327</v>
      </c>
      <c r="D19" s="35" t="s">
        <v>11</v>
      </c>
      <c r="E19" s="96">
        <v>6</v>
      </c>
      <c r="F19" s="74"/>
      <c r="G19" s="74"/>
      <c r="H19" s="74"/>
      <c r="I19" s="74"/>
      <c r="J19" s="74"/>
      <c r="K19" s="74"/>
    </row>
    <row r="20" spans="1:11" ht="30" customHeight="1">
      <c r="A20" s="31">
        <f t="shared" si="0"/>
        <v>14</v>
      </c>
      <c r="B20" s="9" t="s">
        <v>395</v>
      </c>
      <c r="C20" s="12" t="s">
        <v>399</v>
      </c>
      <c r="D20" s="35" t="s">
        <v>365</v>
      </c>
      <c r="E20" s="96">
        <v>235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26</vt:i4>
      </vt:variant>
    </vt:vector>
  </HeadingPairs>
  <TitlesOfParts>
    <vt:vector size="40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'07.TK'!Obszar_wydruku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2025-02-24T10:32:11Z</cp:lastPrinted>
  <dcterms:created xsi:type="dcterms:W3CDTF">2016-11-03T08:34:35Z</dcterms:created>
  <dcterms:modified xsi:type="dcterms:W3CDTF">2025-03-05T10:28:22Z</dcterms:modified>
</cp:coreProperties>
</file>