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Pytania do przetargu\Kosztorysy 24.02.2025\Przedmiar\"/>
    </mc:Choice>
  </mc:AlternateContent>
  <bookViews>
    <workbookView xWindow="0" yWindow="0" windowWidth="7470" windowHeight="2385" tabRatio="776" activeTab="2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Droga'!$C$1:$C$170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EN'!$C$2:$C$69</definedName>
    <definedName name="_xlnm._FilterDatabase" localSheetId="9" hidden="1">'3.09 TK'!$E$2:$E$39</definedName>
    <definedName name="_xlnm._FilterDatabase" localSheetId="10" hidden="1">'3.10 W'!$E$2:$E$23</definedName>
    <definedName name="_xlnm._FilterDatabase" localSheetId="11" hidden="1">'3.11 G'!$E$2:$E$14</definedName>
    <definedName name="_xlnm._FilterDatabase" localSheetId="12" hidden="1">'3.12 TM'!$E$2:$E$14</definedName>
    <definedName name="_xlnm._FilterDatabase" localSheetId="13" hidden="1">'3.13 KD'!$E$2:$E$36</definedName>
    <definedName name="_xlnm._FilterDatabase" localSheetId="14" hidden="1">'3.14 OŚ'!$E$2:$E$28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W.O.'!$A$1:$E$7</definedName>
    <definedName name="_xlnm.Print_Area" localSheetId="2">'3.02 Droga'!$A$1:$E$164</definedName>
    <definedName name="_xlnm.Print_Area" localSheetId="3">'3.03 MD-03'!$A$1:$E$75</definedName>
    <definedName name="_xlnm.Print_Area" localSheetId="4">'3.04 MD-04'!$A$1:$E$79</definedName>
    <definedName name="_xlnm.Print_Area" localSheetId="5">'3.05 PDR-5'!$A$1:$E$45</definedName>
    <definedName name="_xlnm.Print_Area" localSheetId="6">'3.06 PDR-6'!$A$1:$E$48</definedName>
    <definedName name="_xlnm.Print_Area" localSheetId="7">'3.07 PDR-7'!$A$1:$E$46</definedName>
    <definedName name="_xlnm.Print_Area" localSheetId="8">'3.08 EN'!$A$1:$E$69</definedName>
    <definedName name="_xlnm.Print_Area" localSheetId="9">'3.09 TK'!$A$1:$E$58</definedName>
    <definedName name="_xlnm.Print_Area" localSheetId="10">'3.10 W'!$A$1:$E$23</definedName>
    <definedName name="_xlnm.Print_Area" localSheetId="11">'3.11 G'!$A$1:$E$15</definedName>
    <definedName name="_xlnm.Print_Area" localSheetId="12">'3.12 TM'!$A$1:$E$14</definedName>
    <definedName name="_xlnm.Print_Area" localSheetId="13">'3.13 KD'!$A$1:$E$36</definedName>
    <definedName name="_xlnm.Print_Area" localSheetId="14">'3.14 OŚ'!$A$1:$E$30</definedName>
    <definedName name="_xlnm.Print_Area" localSheetId="15">'3.15 M'!$A$1:$E$17</definedName>
    <definedName name="_xlnm.Print_Area" localSheetId="0">ZZK!$A$1:$B$20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52" l="1"/>
  <c r="A9" i="53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8" i="53" s="1"/>
  <c r="A30" i="53" s="1"/>
  <c r="A74" i="64" l="1"/>
  <c r="A75" i="64" s="1"/>
  <c r="A77" i="64" s="1"/>
  <c r="A80" i="64" s="1"/>
  <c r="A82" i="64" s="1"/>
  <c r="A84" i="64" s="1"/>
  <c r="A85" i="64" s="1"/>
  <c r="A86" i="64" s="1"/>
  <c r="A88" i="64" s="1"/>
  <c r="A89" i="64" s="1"/>
  <c r="A90" i="64" s="1"/>
  <c r="A92" i="64" s="1"/>
  <c r="A93" i="64" s="1"/>
  <c r="A94" i="64" s="1"/>
  <c r="A96" i="64" s="1"/>
  <c r="A98" i="64" s="1"/>
  <c r="A100" i="64" s="1"/>
  <c r="A101" i="64" s="1"/>
  <c r="A102" i="64" s="1"/>
  <c r="A103" i="64" s="1"/>
  <c r="A104" i="64" s="1"/>
  <c r="A105" i="64" s="1"/>
  <c r="A108" i="64" s="1"/>
  <c r="A109" i="64" s="1"/>
  <c r="A110" i="64" s="1"/>
  <c r="A111" i="64" s="1"/>
  <c r="A113" i="64" s="1"/>
  <c r="A114" i="64" s="1"/>
  <c r="A117" i="64" s="1"/>
  <c r="A118" i="64" s="1"/>
  <c r="A119" i="64" s="1"/>
  <c r="A120" i="64" s="1"/>
  <c r="A121" i="64" s="1"/>
  <c r="A142" i="64" l="1"/>
  <c r="A143" i="64" s="1"/>
  <c r="A145" i="64" s="1"/>
  <c r="A146" i="64" s="1"/>
  <c r="A147" i="64" s="1"/>
  <c r="A150" i="64" s="1"/>
  <c r="A151" i="64" s="1"/>
  <c r="A152" i="64" s="1"/>
  <c r="A154" i="64" s="1"/>
  <c r="A155" i="64" s="1"/>
  <c r="A156" i="64" s="1"/>
  <c r="A158" i="64" l="1"/>
  <c r="A159" i="64" s="1"/>
  <c r="A160" i="64" s="1"/>
  <c r="A162" i="64" s="1"/>
  <c r="A164" i="64" s="1"/>
  <c r="A9" i="64"/>
  <c r="A10" i="64" s="1"/>
  <c r="A11" i="64" s="1"/>
  <c r="A12" i="64" s="1"/>
  <c r="A13" i="64" s="1"/>
  <c r="A14" i="64" s="1"/>
  <c r="A15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4" i="64" s="1"/>
  <c r="A35" i="64" s="1"/>
  <c r="A36" i="64" s="1"/>
  <c r="A39" i="64" s="1"/>
  <c r="A40" i="64" s="1"/>
  <c r="A42" i="64" s="1"/>
  <c r="A43" i="64" s="1"/>
  <c r="A45" i="64" s="1"/>
  <c r="A47" i="64" s="1"/>
  <c r="A48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2" i="64" s="1"/>
  <c r="A63" i="64" s="1"/>
  <c r="A64" i="64" s="1"/>
  <c r="A65" i="64" s="1"/>
  <c r="A66" i="64" s="1"/>
  <c r="A67" i="64" s="1"/>
  <c r="A68" i="64" s="1"/>
  <c r="A70" i="64" s="1"/>
  <c r="E70" i="64" l="1"/>
  <c r="E51" i="64"/>
  <c r="A8" i="46" l="1"/>
  <c r="A9" i="46" s="1"/>
  <c r="A10" i="46" s="1"/>
  <c r="A13" i="46" s="1"/>
  <c r="A14" i="46" s="1"/>
  <c r="A15" i="46" s="1"/>
  <c r="A16" i="46" s="1"/>
  <c r="A17" i="46" s="1"/>
  <c r="E32" i="63" l="1"/>
  <c r="A8" i="63"/>
  <c r="A8" i="62"/>
  <c r="E30" i="61"/>
  <c r="A8" i="61"/>
  <c r="E79" i="41"/>
  <c r="E78" i="41"/>
  <c r="E40" i="41"/>
  <c r="E19" i="41"/>
  <c r="E75" i="40"/>
  <c r="E35" i="40"/>
  <c r="E15" i="40"/>
  <c r="A11" i="62" l="1"/>
  <c r="A12" i="62" s="1"/>
  <c r="A13" i="62" s="1"/>
  <c r="A14" i="62" s="1"/>
  <c r="A17" i="62" s="1"/>
  <c r="A20" i="62" s="1"/>
  <c r="A21" i="62" s="1"/>
  <c r="A22" i="62" s="1"/>
  <c r="A23" i="62" s="1"/>
  <c r="A24" i="62" s="1"/>
  <c r="A26" i="62" s="1"/>
  <c r="A12" i="63"/>
  <c r="A13" i="63" s="1"/>
  <c r="A15" i="63" s="1"/>
  <c r="A17" i="63" s="1"/>
  <c r="A20" i="63" s="1"/>
  <c r="A23" i="63" s="1"/>
  <c r="A11" i="63"/>
  <c r="A11" i="61"/>
  <c r="A12" i="61" s="1"/>
  <c r="A13" i="61" s="1"/>
  <c r="A14" i="61" s="1"/>
  <c r="A17" i="61" l="1"/>
  <c r="A20" i="61" s="1"/>
  <c r="A21" i="61" s="1"/>
  <c r="A22" i="61" s="1"/>
  <c r="A24" i="61" l="1"/>
  <c r="A27" i="61" s="1"/>
  <c r="A30" i="61" s="1"/>
  <c r="A32" i="61" s="1"/>
  <c r="A35" i="61" s="1"/>
  <c r="A38" i="61" s="1"/>
  <c r="A39" i="61" s="1"/>
  <c r="A40" i="61" s="1"/>
  <c r="A41" i="61" s="1"/>
  <c r="A43" i="61" s="1"/>
  <c r="A24" i="63"/>
  <c r="A25" i="63" s="1"/>
  <c r="A26" i="63" s="1"/>
  <c r="A28" i="63" l="1"/>
  <c r="A29" i="63" s="1"/>
  <c r="A27" i="62"/>
  <c r="A30" i="62" s="1"/>
  <c r="A32" i="62" s="1"/>
  <c r="A35" i="62" s="1"/>
  <c r="A32" i="63" l="1"/>
  <c r="A34" i="63" s="1"/>
  <c r="A37" i="63" s="1"/>
  <c r="A38" i="63" s="1"/>
  <c r="A36" i="62"/>
  <c r="A39" i="62" l="1"/>
  <c r="A40" i="62" s="1"/>
  <c r="A41" i="62" s="1"/>
  <c r="A42" i="62" s="1"/>
  <c r="A45" i="62" s="1"/>
  <c r="A41" i="63"/>
  <c r="A42" i="63" s="1"/>
  <c r="A43" i="63" s="1"/>
  <c r="A44" i="63" s="1"/>
  <c r="A7" i="48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8" i="52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47" i="63" l="1"/>
  <c r="A48" i="63" s="1"/>
  <c r="E24" i="40"/>
  <c r="A7" i="49" l="1"/>
  <c r="A8" i="49" s="1"/>
  <c r="A9" i="49" l="1"/>
  <c r="A10" i="49" s="1"/>
  <c r="A11" i="49" s="1"/>
  <c r="A12" i="49" s="1"/>
  <c r="A13" i="49" s="1"/>
  <c r="A14" i="49" s="1"/>
  <c r="A8" i="41" l="1"/>
  <c r="A8" i="40"/>
  <c r="A11" i="40" l="1"/>
  <c r="A12" i="40" s="1"/>
  <c r="A13" i="40" s="1"/>
  <c r="A15" i="40" s="1"/>
  <c r="A18" i="40" s="1"/>
  <c r="A19" i="40" s="1"/>
  <c r="A11" i="41"/>
  <c r="A12" i="41" s="1"/>
  <c r="A13" i="41" s="1"/>
  <c r="A14" i="41" s="1"/>
  <c r="A15" i="41" s="1"/>
  <c r="A17" i="41" s="1"/>
  <c r="A19" i="41" s="1"/>
  <c r="A22" i="41" s="1"/>
  <c r="A22" i="40" l="1"/>
  <c r="A23" i="40" s="1"/>
  <c r="A24" i="40" s="1"/>
  <c r="A25" i="40" s="1"/>
  <c r="A26" i="40" s="1"/>
  <c r="A27" i="40" s="1"/>
  <c r="A29" i="40" s="1"/>
  <c r="A30" i="40" s="1"/>
  <c r="A32" i="40" l="1"/>
  <c r="A35" i="40" s="1"/>
  <c r="A37" i="40" s="1"/>
  <c r="A39" i="40" s="1"/>
  <c r="A40" i="40" s="1"/>
  <c r="A41" i="40" s="1"/>
  <c r="A42" i="40" s="1"/>
  <c r="A43" i="40" s="1"/>
  <c r="A44" i="40" s="1"/>
  <c r="A23" i="41"/>
  <c r="A26" i="41" s="1"/>
  <c r="A47" i="40" l="1"/>
  <c r="A48" i="40" s="1"/>
  <c r="A49" i="40" s="1"/>
  <c r="A51" i="40" s="1"/>
  <c r="A55" i="40" s="1"/>
  <c r="A57" i="40" s="1"/>
  <c r="A59" i="40" s="1"/>
  <c r="A27" i="41" l="1"/>
  <c r="A28" i="41" s="1"/>
  <c r="A29" i="41" s="1"/>
  <c r="A30" i="41" s="1"/>
  <c r="A31" i="41" s="1"/>
  <c r="A32" i="41" s="1"/>
  <c r="A60" i="40"/>
  <c r="A63" i="40" l="1"/>
  <c r="A64" i="40" s="1"/>
  <c r="A65" i="40" s="1"/>
  <c r="A66" i="40" s="1"/>
  <c r="A67" i="40" s="1"/>
  <c r="A69" i="40" s="1"/>
  <c r="A70" i="40" s="1"/>
  <c r="A73" i="40" s="1"/>
  <c r="A75" i="40" s="1"/>
  <c r="A34" i="41"/>
  <c r="A35" i="41" s="1"/>
  <c r="A37" i="41" l="1"/>
  <c r="A40" i="41" s="1"/>
  <c r="A42" i="41" s="1"/>
  <c r="A44" i="41" s="1"/>
  <c r="A45" i="41" s="1"/>
  <c r="A46" i="41" s="1"/>
  <c r="A47" i="41" s="1"/>
  <c r="A48" i="41" s="1"/>
  <c r="A49" i="41" s="1"/>
  <c r="A52" i="41" s="1"/>
  <c r="A53" i="41" s="1"/>
  <c r="A54" i="41" s="1"/>
  <c r="A58" i="41" l="1"/>
  <c r="A60" i="41" s="1"/>
  <c r="A61" i="41" s="1"/>
  <c r="A63" i="41" s="1"/>
  <c r="A64" i="41" s="1"/>
  <c r="A67" i="41" l="1"/>
  <c r="A68" i="41" s="1"/>
  <c r="A69" i="41" s="1"/>
  <c r="A70" i="41" s="1"/>
  <c r="A71" i="41" s="1"/>
  <c r="A73" i="41" s="1"/>
  <c r="A74" i="41" s="1"/>
  <c r="A77" i="41" s="1"/>
  <c r="A78" i="41" s="1"/>
  <c r="A79" i="41" s="1"/>
</calcChain>
</file>

<file path=xl/sharedStrings.xml><?xml version="1.0" encoding="utf-8"?>
<sst xmlns="http://schemas.openxmlformats.org/spreadsheetml/2006/main" count="2130" uniqueCount="666">
  <si>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</si>
  <si>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</si>
  <si>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</si>
  <si>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</si>
  <si>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</si>
  <si>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</si>
  <si>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</si>
  <si>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</si>
  <si>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</si>
  <si>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</si>
  <si>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</si>
  <si>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</si>
  <si>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</si>
  <si>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</si>
  <si>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</si>
  <si>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</si>
  <si>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</si>
  <si>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</si>
  <si>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</si>
  <si>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</si>
  <si>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</si>
  <si>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</si>
  <si>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</si>
  <si>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</si>
  <si>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</si>
  <si>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</si>
  <si>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</si>
  <si>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</si>
  <si>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</si>
  <si>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</si>
  <si>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</si>
  <si>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</si>
  <si>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</si>
  <si>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</si>
  <si>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</si>
  <si>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</si>
  <si>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</si>
  <si>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</si>
  <si>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</si>
  <si>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</si>
  <si>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</si>
  <si>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</si>
  <si>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</si>
  <si>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</si>
  <si>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</si>
  <si>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</si>
  <si>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</si>
  <si>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</si>
  <si>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</si>
  <si>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</si>
  <si>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</si>
  <si>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</si>
  <si>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</si>
  <si>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</si>
  <si>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</si>
  <si>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</si>
  <si>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</si>
  <si>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</si>
  <si>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</si>
  <si>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</si>
  <si>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</si>
  <si>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</si>
  <si>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</si>
  <si>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</si>
  <si>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</si>
  <si>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</si>
  <si>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</si>
  <si>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</si>
  <si>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</si>
  <si>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</si>
  <si>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</si>
  <si>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</si>
  <si>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</si>
  <si>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</si>
  <si>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</si>
  <si>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</si>
  <si>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</si>
  <si>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</si>
  <si>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</si>
  <si>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</si>
  <si>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</si>
  <si>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</si>
  <si>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</si>
  <si>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</si>
  <si>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</si>
  <si>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</si>
  <si>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</si>
  <si>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</si>
  <si>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</si>
  <si>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</si>
  <si>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</si>
  <si>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</si>
  <si>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</si>
  <si>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</si>
  <si>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</si>
  <si>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</si>
  <si>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</si>
  <si>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</si>
  <si>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</si>
  <si>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</si>
  <si>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</si>
  <si>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</si>
  <si>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</si>
  <si>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</si>
  <si>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</si>
  <si>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</si>
  <si>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</si>
  <si>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</si>
  <si>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</si>
  <si>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</si>
  <si>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</si>
  <si>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</si>
  <si>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</si>
  <si>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</si>
  <si>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</si>
  <si>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</si>
  <si>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</si>
  <si>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</si>
  <si>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</si>
  <si>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</si>
  <si>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</si>
  <si>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</si>
  <si>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</si>
  <si>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</si>
  <si>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</si>
  <si>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</si>
  <si>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</si>
  <si>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</si>
  <si>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</si>
  <si>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</si>
  <si>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</si>
  <si>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</si>
  <si>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</si>
  <si>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</si>
  <si>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</si>
  <si>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</si>
  <si>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</si>
  <si>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</si>
  <si>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</si>
  <si>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</si>
  <si>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</si>
  <si>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</si>
  <si>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</si>
  <si>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</si>
  <si>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</si>
  <si>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</si>
  <si>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</si>
  <si>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</si>
  <si>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</si>
  <si>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</si>
  <si>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</si>
  <si>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</si>
  <si>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</si>
  <si>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</si>
  <si>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</si>
  <si>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</si>
  <si>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</si>
  <si>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</si>
  <si>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</si>
  <si>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</si>
  <si>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</si>
  <si>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</si>
  <si>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</si>
  <si>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</si>
  <si>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</si>
  <si>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</si>
  <si>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</si>
  <si>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</si>
  <si>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</si>
  <si>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</si>
  <si>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</si>
  <si>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</si>
  <si>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</si>
  <si>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</si>
  <si>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</si>
  <si>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</si>
  <si>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</si>
  <si>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</si>
  <si>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</si>
  <si>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</si>
  <si>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</si>
  <si>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</si>
  <si>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</si>
  <si>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</si>
  <si>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</si>
  <si>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</si>
  <si>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</si>
  <si>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</si>
  <si>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</si>
  <si>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</si>
  <si>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</si>
  <si>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</si>
  <si>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</si>
  <si>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</si>
  <si>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</si>
  <si>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</si>
  <si>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</si>
  <si>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</si>
  <si>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</si>
  <si>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</si>
  <si>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</si>
  <si>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</si>
  <si>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</si>
  <si>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</si>
  <si>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</si>
  <si>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</si>
  <si>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</si>
  <si>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</si>
  <si>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</si>
  <si>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</si>
  <si>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</si>
  <si>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</si>
  <si>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</si>
  <si>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</si>
  <si>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</si>
  <si>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</si>
  <si>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</si>
  <si>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</si>
  <si>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</si>
  <si>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</si>
  <si>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</si>
  <si>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</si>
  <si>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</si>
  <si>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</si>
  <si>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</si>
  <si>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</si>
  <si>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</si>
  <si>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</si>
  <si>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</si>
  <si>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</si>
  <si>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</si>
  <si>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</si>
  <si>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</si>
  <si>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</si>
  <si>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</si>
  <si>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</si>
  <si>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</si>
  <si>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</si>
  <si>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</si>
  <si>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</si>
  <si>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</si>
  <si>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</si>
  <si>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</si>
  <si>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</si>
  <si>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</si>
  <si>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</si>
  <si>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</si>
  <si>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</si>
  <si>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</si>
  <si>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</si>
  <si>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</si>
  <si>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</si>
  <si>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</si>
  <si>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</si>
  <si>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</si>
  <si>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</si>
  <si>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</si>
  <si>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</si>
  <si>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</si>
  <si>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</si>
  <si>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</si>
  <si>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</si>
  <si>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</si>
  <si>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</si>
  <si>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</si>
  <si>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</si>
  <si>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</si>
  <si>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</si>
  <si>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</si>
  <si>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</si>
  <si>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</si>
  <si>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</si>
  <si>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</si>
  <si>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</si>
  <si>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</si>
  <si>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</si>
  <si>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</si>
  <si>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</si>
  <si>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</si>
  <si>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</si>
  <si>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</si>
  <si>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E-4 -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</si>
  <si>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</si>
  <si>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</si>
  <si>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</si>
  <si>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</si>
  <si>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</si>
  <si>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</si>
  <si>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</si>
  <si>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</si>
  <si>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</si>
  <si>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</si>
  <si>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</si>
  <si>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</si>
  <si>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</si>
  <si>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</si>
  <si>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</si>
  <si>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</si>
  <si>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</si>
  <si>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</si>
  <si>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</si>
  <si>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</si>
  <si>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</si>
  <si>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</si>
  <si>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</si>
  <si>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</si>
  <si>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</si>
  <si>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Sączek węchowy DN50 zamontowany na rurze osłonowej</t>
  </si>
  <si>
    <t>Rury przewodowe Dn315 mm betonowa z uszczelką zintegrowaną wg normy PN-EN 1916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</si>
  <si>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</si>
  <si>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</si>
  <si>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</si>
  <si>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</si>
  <si>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</si>
  <si>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</si>
  <si>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</si>
  <si>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</si>
  <si>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</si>
  <si>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</si>
  <si>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</si>
  <si>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</si>
  <si>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</si>
  <si>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</si>
  <si>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</si>
  <si>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</si>
  <si>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</si>
  <si>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</si>
  <si>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</si>
  <si>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</si>
  <si>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</si>
  <si>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</si>
  <si>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</si>
  <si>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</si>
  <si>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</si>
  <si>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</si>
  <si>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</si>
  <si>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</si>
  <si>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</si>
  <si>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</si>
  <si>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</si>
  <si>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</si>
  <si>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</si>
  <si>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</si>
  <si>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</si>
  <si>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</si>
  <si>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</si>
  <si>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</si>
  <si>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</si>
  <si>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</si>
  <si>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</si>
  <si>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</si>
  <si>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</si>
  <si>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</si>
  <si>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</si>
  <si>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</si>
  <si>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</si>
  <si>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</si>
  <si>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</si>
  <si>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</si>
  <si>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</si>
  <si>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</si>
  <si>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</si>
  <si>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</si>
  <si>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</si>
  <si>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</si>
  <si>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</si>
  <si>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</si>
  <si>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</si>
  <si>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</si>
  <si>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</si>
  <si>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</si>
  <si>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</si>
  <si>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</si>
  <si>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</si>
  <si>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</si>
  <si>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</si>
  <si>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</si>
  <si>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</si>
  <si>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</si>
  <si>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</si>
  <si>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</si>
  <si>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</si>
  <si>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</si>
  <si>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</si>
  <si>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</si>
  <si>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</si>
  <si>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</si>
  <si>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</si>
  <si>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</si>
  <si>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</si>
  <si>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</si>
  <si>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</si>
  <si>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</si>
  <si>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</si>
  <si>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</si>
  <si>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</si>
  <si>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</si>
  <si>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</si>
  <si>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</si>
  <si>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</si>
  <si>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</si>
  <si>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</si>
  <si>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</si>
  <si>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</si>
  <si>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</si>
  <si>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</si>
  <si>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</si>
  <si>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</si>
  <si>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</si>
  <si>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</si>
  <si>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</si>
  <si>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</si>
  <si>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</si>
  <si>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</si>
  <si>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</si>
  <si>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</si>
  <si>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</si>
  <si>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</si>
  <si>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</si>
  <si>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</si>
  <si>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</si>
  <si>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</si>
  <si>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</si>
  <si>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</si>
  <si>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</si>
  <si>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</si>
  <si>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</si>
  <si>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</si>
  <si>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</si>
  <si>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</si>
  <si>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</si>
  <si>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</si>
  <si>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</si>
  <si>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</si>
  <si>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</si>
  <si>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</si>
  <si>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</si>
  <si>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</si>
  <si>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</si>
  <si>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</si>
  <si>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</si>
  <si>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</si>
  <si>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</si>
  <si>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</si>
  <si>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</si>
  <si>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</si>
  <si>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</si>
  <si>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</si>
  <si>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</si>
  <si>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</si>
  <si>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</si>
  <si>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</si>
  <si>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</si>
  <si>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</si>
  <si>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</si>
  <si>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</si>
  <si>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</si>
  <si>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</si>
  <si>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</si>
  <si>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</si>
  <si>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</si>
  <si>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</si>
  <si>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</si>
  <si>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</si>
  <si>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</si>
  <si>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40x3,7 mm wraz z kształtkami</t>
  </si>
  <si>
    <t>Rura osłonowa Dz 280x25,4 mm PE100 SDR11 wraz z kompletem płóz dystansowych i manszet uszczelniających</t>
  </si>
  <si>
    <t>Rura osłonowa Dz 140x12,7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</si>
  <si>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</si>
  <si>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</si>
  <si>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</si>
  <si>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</si>
  <si>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</si>
  <si>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</si>
  <si>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</si>
  <si>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</si>
  <si>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</si>
  <si>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</si>
  <si>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</si>
  <si>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</si>
  <si>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</si>
  <si>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</si>
  <si>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</si>
  <si>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</si>
  <si>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</si>
  <si>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</si>
  <si>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</si>
  <si>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</si>
  <si>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</si>
  <si>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</si>
  <si>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</si>
  <si>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</si>
  <si>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</si>
  <si>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</si>
  <si>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</si>
  <si>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</si>
  <si>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</si>
  <si>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</si>
  <si>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</si>
  <si>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</si>
  <si>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</si>
  <si>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</si>
  <si>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</si>
  <si>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</si>
  <si>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</si>
  <si>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</si>
  <si>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</si>
  <si>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wykop - na odkład</t>
  </si>
  <si>
    <t>- wykop - do utylizacji</t>
  </si>
  <si>
    <t>- nasyp - grunt z wykopu</t>
  </si>
  <si>
    <t>- nasyp - grunt z dowozu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</si>
  <si>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</si>
  <si>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</si>
  <si>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</si>
  <si>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</si>
  <si>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</si>
  <si>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</si>
  <si>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</si>
  <si>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</si>
  <si>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</si>
  <si>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</si>
  <si>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</si>
  <si>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</si>
  <si>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barierek chodnikowych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</si>
  <si>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</si>
  <si>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</si>
  <si>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</si>
  <si>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</si>
  <si>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</si>
  <si>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</si>
  <si>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</si>
  <si>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</si>
  <si>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</si>
  <si>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</si>
  <si>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</si>
  <si>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</si>
  <si>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</si>
  <si>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</si>
  <si>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</si>
  <si>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</si>
  <si>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</si>
  <si>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</si>
  <si>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</si>
  <si>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</si>
  <si>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</si>
  <si>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</si>
  <si>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</si>
  <si>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</si>
  <si>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</si>
  <si>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</si>
  <si>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</si>
  <si>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</si>
  <si>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</si>
  <si>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</si>
  <si>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</si>
  <si>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>- kostka betonowa szara na podsypce cementowo-piaskowej 1:4 - zjazdy publiczne</t>
  </si>
  <si>
    <t>Tymczasowa organizacja ruchu (w tym m.in. projekt, uzyskanie decyzji administracyjnych, wprowadzenie, utrzymanie i likwidacja)</t>
  </si>
  <si>
    <t>Mur oporowy prefabrykowany, typ L, h=150 cm wraz z betonem wyrównawczym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</si>
  <si>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</si>
  <si>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</si>
  <si>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</si>
  <si>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</si>
  <si>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</si>
  <si>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</si>
  <si>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</si>
  <si>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</si>
  <si>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</si>
  <si>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</si>
  <si>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</si>
  <si>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</si>
  <si>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</si>
  <si>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</si>
  <si>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</si>
  <si>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</si>
  <si>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</si>
  <si>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</si>
  <si>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</si>
  <si>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</si>
  <si>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</si>
  <si>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</si>
  <si>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</si>
  <si>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</si>
  <si>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</si>
  <si>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</si>
  <si>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</si>
  <si>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</si>
  <si>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</si>
  <si>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</si>
  <si>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</si>
  <si>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</si>
  <si>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</si>
  <si>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</si>
  <si>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</si>
  <si>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</si>
  <si>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</si>
  <si>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</si>
  <si>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</si>
  <si>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</si>
  <si>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</si>
  <si>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</si>
  <si>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</si>
  <si>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</si>
  <si>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</si>
  <si>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</si>
  <si>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INFRASTRUKTURY TELETECHNICZNEJ</t>
  </si>
  <si>
    <t>WTW AC 16W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</si>
  <si>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</si>
  <si>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</si>
  <si>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</si>
  <si>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</si>
  <si>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</si>
  <si>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M.20.10.01</t>
  </si>
  <si>
    <t>Obiekty tymczasowe wraz z drogą objazdową</t>
  </si>
  <si>
    <t>Budowa i utrzymanie obiektu tymczasowego w tym m.in.: projekt, budowa dróg dojazdowych, kompletna konstrukcja obiektu</t>
  </si>
  <si>
    <t>- rozbiórka nawierzchni zjazdów z kruszywa grubości 20 cm</t>
  </si>
  <si>
    <t>- rozbiórka poboczy DW grubości 15 cm</t>
  </si>
  <si>
    <t>- rozbiórka podbudowy tłuczniowej grubości 35 cm</t>
  </si>
  <si>
    <t>- rozbiórka podbudowy tłuczniowej grubości 25 cm</t>
  </si>
  <si>
    <t>- rozbiórka przepustu fi 300 mm do fi 600 mm</t>
  </si>
  <si>
    <t>- wylot przykanalika DN200 do rowu - typ B</t>
  </si>
  <si>
    <t>warstwa grubości 8 cm - warstwa wiążąca z AC 16 W  - KR2 na bazie asfaltu 45/80-55 - zjazdy indywidualne przez ciąg pieszo - rowerowy (na szerokości ciągu pieszo-rowerowego)</t>
  </si>
  <si>
    <t>warstwa grubości 4 cm. - warstwa ścieralna z betonu asfaltowego AC11S - KR2 na bazie asfaltu 50/70 - zjazdy indywidualne przez ciąg pieszo - rowerowy (na szerokości ciągu pieszo-rowerowego)</t>
  </si>
  <si>
    <t xml:space="preserve">- kostka betonowa gr. 8 cm 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</si>
  <si>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</si>
  <si>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</si>
  <si>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 - zjazdy indywidualne przez ciąg pieszo - rowerowy (poza szerokością ciągu pieszo-rowerowego)</t>
  </si>
  <si>
    <t>D.05.03.22</t>
  </si>
  <si>
    <t>Nawierzchnia z kostki kamiennej</t>
  </si>
  <si>
    <t>- warstwa gr. 20 cm, podbudowa zasadnicza z mieszanki niezwiązanej z kruszywem C50/30 o uziarnieniu 0/31,5mm - zjazd indywidualny</t>
  </si>
  <si>
    <t>- warstwa gr. 20 cm, podbudowa zasadnicza z mieszanki niezwiązanej z kruszywem C50/30 o uziarnieniu 0/31,5mm - zjazdy publiczne</t>
  </si>
  <si>
    <t xml:space="preserve">- kostka kamienna granitowa 15/17 cm z wypełnieniem spoin zaprawą cementowo-piaskową, osadzoną w mieszance betonowej na mokro - przebrukowania na zjazdach publicznych </t>
  </si>
  <si>
    <t xml:space="preserve">- warstwa grubości 20 cm C25/30 - przebrukwania na zjazdach publicznych, </t>
  </si>
  <si>
    <t>- warstwa gr. 20 cm, podbudowa zasadnicza z mieszanki niezwiązanej z kruszywem C50/30 o uziarnieniu 0/31,5mm - drogi poprzeczne/zjazdy publiczne przez ciąg pieszo-rowerowy</t>
  </si>
  <si>
    <t xml:space="preserve">- warstwa gr. 15 cm, zjazdy indywidualne z mieszanki niezwiązanej C50/30, kruszywo o uziarnieniu 0/31,5mm </t>
  </si>
  <si>
    <t>- warstwa gr. 20 cm, podbudowa z mieszanki niezwiązanej C50/30, kruszywo o uziarnieniu 0/31,5mm - zjazdy inywidualne przez ciąg pieszo - rowerowy (na szerokości ciągu pieszo-rowerowego)</t>
  </si>
  <si>
    <t>- słupki blokujące oklejane foliami odblaskowymi  U-12c</t>
  </si>
  <si>
    <t>- słupki przeszkodowe U-5a</t>
  </si>
  <si>
    <t>- słupki prowadzące U-1a</t>
  </si>
  <si>
    <t>- znak E-18a - Średnie</t>
  </si>
  <si>
    <t>- znak E-13 - Średnie</t>
  </si>
  <si>
    <t>- tablica prowadząca U-3b</t>
  </si>
  <si>
    <t>- tablica prowadzące U-3d</t>
  </si>
  <si>
    <t>ZDW-D.07.02.01.</t>
  </si>
  <si>
    <t>- wykonanie oznakowania poziomego koloru czerwonego</t>
  </si>
  <si>
    <t>- punktowe elementy odblaskowe PEO-1</t>
  </si>
  <si>
    <t>- punktowe elementy odblaskowe PEO-2</t>
  </si>
  <si>
    <t>- punktowe elementy odblaskowe PEO-5</t>
  </si>
  <si>
    <t>- rozbiórka nawierzchni zjazdów z betonu asfaltowego grubość około 8 cm</t>
  </si>
  <si>
    <t>- słupki znaków oklejone folią odblaskową koloru czerwonego lub białego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</si>
  <si>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LED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</si>
  <si>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LED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</si>
  <si>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- wylot kanalizacji DN300</t>
  </si>
  <si>
    <t>D.01.03.09. Budowa kanału technologicznego</t>
  </si>
  <si>
    <t>Ścieki z prefabrykowanych elementów betonowych</t>
  </si>
  <si>
    <t>D.08.05.01.</t>
  </si>
  <si>
    <t>Ścieki z prefabrykowanych elementów betonowych KPED 01.03</t>
  </si>
  <si>
    <t>Ściek podchodnikowy</t>
  </si>
  <si>
    <t>ZBIORCZE ZESTAWIENIE PRZEDMIARÓW</t>
  </si>
  <si>
    <t>PRZEDMIAR</t>
  </si>
  <si>
    <t>TABELA ELEMENTÓW ROZLICZENIOWYCH - PRZEDMIAR</t>
  </si>
  <si>
    <t>Rury RHDPEp fi 250/14,2 mm</t>
  </si>
  <si>
    <t>- warstwa gr. 30 cm,  mieszanka związana spoiwem hydraulicznym C3/4 -drogi poprzeczne/zjazdy publiczne przez ciąg pieszo - rowerowy</t>
  </si>
  <si>
    <t>- warstwa gr. 30 cm,  mieszanka związana spoiwem hydraulicznym C3/4 - ciąg pieszo - rowerowy</t>
  </si>
  <si>
    <t>- warstwa gr. 30 cm,  mieszanka związana spoiwem hydraulicznym C3/4 - zjazdy inywidualne przez ciąg pieszo - rowerowy (na szerokości ciągu pieszo-rowerowego)</t>
  </si>
  <si>
    <t xml:space="preserve">- warstwa gr. 30 cm,  mieszanka związana spoiwem hydraulicznym C3/4 - przebrukowania na zjazdach publicznych </t>
  </si>
  <si>
    <t>D.04.05.02a.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</si>
</sst>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0"/>
  </numFmts>
  <fonts count="6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6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8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43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69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5" fillId="0" borderId="0" xfId="1" applyFont="1"/>
    <xf numFmtId="0" fontId="7" fillId="0" borderId="0" xfId="1" applyFont="1" applyFill="1"/>
    <xf numFmtId="0" fontId="5" fillId="0" borderId="0" xfId="7" applyFont="1" applyFill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" fontId="5" fillId="0" borderId="1" xfId="1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 applyFont="1" applyFill="1"/>
    <xf numFmtId="4" fontId="3" fillId="0" borderId="0" xfId="1204" applyNumberFormat="1" applyFont="1" applyFill="1"/>
    <xf numFmtId="0" fontId="29" fillId="0" borderId="0" xfId="1204" applyFont="1" applyFill="1"/>
    <xf numFmtId="4" fontId="29" fillId="0" borderId="0" xfId="1204" applyNumberFormat="1" applyFont="1" applyFill="1"/>
    <xf numFmtId="0" fontId="5" fillId="0" borderId="1" xfId="1204" applyFont="1" applyFill="1" applyBorder="1" applyAlignment="1">
      <alignment horizontal="left" vertical="center" wrapText="1"/>
    </xf>
    <xf numFmtId="0" fontId="5" fillId="0" borderId="0" xfId="1200" applyFont="1" applyFill="1"/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0" xfId="1204" applyFont="1" applyFill="1" applyAlignment="1">
      <alignment horizontal="center" vertical="center" wrapText="1"/>
    </xf>
    <xf numFmtId="0" fontId="31" fillId="0" borderId="0" xfId="1" applyFont="1" applyFill="1"/>
    <xf numFmtId="4" fontId="5" fillId="0" borderId="1" xfId="1" applyNumberFormat="1" applyFont="1" applyFill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0" borderId="1" xfId="1149" applyFont="1" applyFill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3" fillId="0" borderId="0" xfId="1204" applyNumberFormat="1" applyFont="1" applyFill="1"/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0" xfId="221" applyFont="1" applyFill="1" applyAlignment="1">
      <alignment horizontal="center" vertical="center" wrapText="1"/>
    </xf>
    <xf numFmtId="0" fontId="3" fillId="0" borderId="0" xfId="221" applyFont="1" applyFill="1"/>
    <xf numFmtId="0" fontId="5" fillId="0" borderId="1" xfId="22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1200" applyNumberFormat="1" applyFont="1" applyFill="1"/>
    <xf numFmtId="4" fontId="5" fillId="0" borderId="0" xfId="1" applyNumberFormat="1" applyFont="1" applyFill="1"/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/>
    <xf numFmtId="4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49" fontId="5" fillId="0" borderId="1" xfId="6" quotePrefix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0" xfId="0" applyFont="1" applyFill="1"/>
    <xf numFmtId="49" fontId="5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170" fontId="5" fillId="0" borderId="0" xfId="1" applyNumberFormat="1" applyFont="1" applyFill="1"/>
    <xf numFmtId="9" fontId="5" fillId="0" borderId="0" xfId="3105" applyFont="1" applyFill="1"/>
    <xf numFmtId="0" fontId="5" fillId="0" borderId="1" xfId="3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0" fontId="5" fillId="0" borderId="1" xfId="1204" applyFont="1" applyFill="1" applyBorder="1" applyAlignment="1">
      <alignment horizontal="center" vertical="center" wrapText="1"/>
    </xf>
    <xf numFmtId="0" fontId="5" fillId="0" borderId="1" xfId="221" applyFont="1" applyFill="1" applyBorder="1" applyAlignment="1" applyProtection="1">
      <alignment vertical="center"/>
    </xf>
    <xf numFmtId="0" fontId="61" fillId="0" borderId="1" xfId="5" applyFont="1" applyBorder="1" applyAlignment="1">
      <alignment horizontal="center" vertical="center" wrapText="1"/>
    </xf>
    <xf numFmtId="49" fontId="5" fillId="56" borderId="1" xfId="5" quotePrefix="1" applyNumberFormat="1" applyFont="1" applyFill="1" applyBorder="1" applyAlignment="1">
      <alignment horizontal="left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1" applyNumberFormat="1" applyFont="1"/>
    <xf numFmtId="0" fontId="5" fillId="56" borderId="1" xfId="0" applyFont="1" applyFill="1" applyBorder="1" applyAlignment="1">
      <alignment horizontal="left" vertical="center" wrapText="1"/>
    </xf>
    <xf numFmtId="0" fontId="5" fillId="56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0" fontId="7" fillId="2" borderId="1" xfId="221" applyFont="1" applyFill="1" applyBorder="1" applyAlignment="1" applyProtection="1">
      <alignment horizontal="center" vertical="center" wrapText="1"/>
    </xf>
    <xf numFmtId="49" fontId="7" fillId="2" borderId="1" xfId="221" applyNumberFormat="1" applyFont="1" applyFill="1" applyBorder="1" applyAlignment="1" applyProtection="1">
      <alignment horizontal="left" vertical="center" wrapText="1"/>
    </xf>
    <xf numFmtId="0" fontId="7" fillId="2" borderId="1" xfId="221" applyFont="1" applyFill="1" applyBorder="1" applyAlignment="1" applyProtection="1">
      <alignment horizontal="center" vertical="center"/>
    </xf>
    <xf numFmtId="4" fontId="7" fillId="2" borderId="1" xfId="221" applyNumberFormat="1" applyFont="1" applyFill="1" applyBorder="1" applyAlignment="1" applyProtection="1">
      <alignment horizontal="center" vertical="center"/>
    </xf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 applyProtection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0" fontId="5" fillId="0" borderId="1" xfId="221" applyFont="1" applyFill="1" applyBorder="1" applyAlignment="1" applyProtection="1">
      <alignment horizontal="center" vertical="center"/>
    </xf>
    <xf numFmtId="4" fontId="5" fillId="55" borderId="1" xfId="5" applyNumberFormat="1" applyFont="1" applyFill="1" applyBorder="1" applyAlignment="1">
      <alignment horizontal="center" vertical="center" wrapText="1"/>
    </xf>
    <xf numFmtId="44" fontId="5" fillId="55" borderId="1" xfId="0" applyNumberFormat="1" applyFont="1" applyFill="1" applyBorder="1" applyAlignment="1">
      <alignment vertical="center"/>
    </xf>
    <xf numFmtId="44" fontId="5" fillId="55" borderId="1" xfId="1" applyNumberFormat="1" applyFont="1" applyFill="1" applyBorder="1" applyAlignment="1">
      <alignment vertical="center"/>
    </xf>
    <xf numFmtId="44" fontId="5" fillId="0" borderId="0" xfId="0" applyNumberFormat="1" applyFont="1" applyFill="1"/>
    <xf numFmtId="0" fontId="5" fillId="57" borderId="1" xfId="3" applyFont="1" applyFill="1" applyBorder="1" applyAlignment="1">
      <alignment horizontal="center" vertical="center" wrapText="1"/>
    </xf>
    <xf numFmtId="0" fontId="5" fillId="57" borderId="1" xfId="5" applyFont="1" applyFill="1" applyBorder="1" applyAlignment="1">
      <alignment horizontal="center" vertical="center" wrapText="1"/>
    </xf>
    <xf numFmtId="49" fontId="5" fillId="57" borderId="1" xfId="5" applyNumberFormat="1" applyFont="1" applyFill="1" applyBorder="1" applyAlignment="1">
      <alignment horizontal="left" vertical="center" wrapText="1"/>
    </xf>
    <xf numFmtId="4" fontId="5" fillId="57" borderId="1" xfId="5" applyNumberFormat="1" applyFont="1" applyFill="1" applyBorder="1" applyAlignment="1">
      <alignment horizontal="center" vertical="center" wrapText="1"/>
    </xf>
    <xf numFmtId="0" fontId="64" fillId="0" borderId="0" xfId="1" applyFont="1"/>
    <xf numFmtId="0" fontId="7" fillId="57" borderId="1" xfId="3" applyFont="1" applyFill="1" applyBorder="1" applyAlignment="1">
      <alignment horizontal="center" vertical="center" wrapText="1"/>
    </xf>
    <xf numFmtId="0" fontId="7" fillId="57" borderId="1" xfId="5" applyFont="1" applyFill="1" applyBorder="1" applyAlignment="1">
      <alignment horizontal="center" vertical="center" wrapText="1"/>
    </xf>
    <xf numFmtId="49" fontId="7" fillId="57" borderId="1" xfId="5" applyNumberFormat="1" applyFont="1" applyFill="1" applyBorder="1" applyAlignment="1">
      <alignment horizontal="left" vertical="center" wrapText="1"/>
    </xf>
    <xf numFmtId="4" fontId="7" fillId="57" borderId="1" xfId="5" applyNumberFormat="1" applyFont="1" applyFill="1" applyBorder="1" applyAlignment="1">
      <alignment horizontal="center" vertical="center" wrapText="1"/>
    </xf>
    <xf numFmtId="49" fontId="7" fillId="57" borderId="1" xfId="3" applyNumberFormat="1" applyFont="1" applyFill="1" applyBorder="1" applyAlignment="1">
      <alignment horizontal="left" vertical="center" wrapText="1"/>
    </xf>
    <xf numFmtId="4" fontId="7" fillId="57" borderId="1" xfId="3" applyNumberFormat="1" applyFont="1" applyFill="1" applyBorder="1" applyAlignment="1">
      <alignment horizontal="center" vertical="center" wrapText="1"/>
    </xf>
    <xf numFmtId="49" fontId="5" fillId="57" borderId="1" xfId="5" quotePrefix="1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/>
    </xf>
    <xf numFmtId="0" fontId="7" fillId="57" borderId="1" xfId="0" applyFont="1" applyFill="1" applyBorder="1" applyAlignment="1">
      <alignment horizontal="center" vertical="center" wrapText="1"/>
    </xf>
    <xf numFmtId="49" fontId="7" fillId="57" borderId="1" xfId="0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 wrapText="1"/>
    </xf>
    <xf numFmtId="49" fontId="5" fillId="57" borderId="1" xfId="6" applyNumberFormat="1" applyFont="1" applyFill="1" applyBorder="1" applyAlignment="1" applyProtection="1">
      <alignment horizontal="left" vertical="center" wrapText="1"/>
      <protection hidden="1"/>
    </xf>
    <xf numFmtId="0" fontId="4" fillId="0" borderId="1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26" borderId="1" xfId="5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1" fontId="5" fillId="0" borderId="1" xfId="221" applyNumberFormat="1" applyFont="1" applyFill="1" applyBorder="1" applyAlignment="1">
      <alignment horizontal="center" vertical="center"/>
    </xf>
    <xf numFmtId="44" fontId="5" fillId="0" borderId="0" xfId="1" applyNumberFormat="1" applyFont="1"/>
    <xf numFmtId="0" fontId="5" fillId="0" borderId="0" xfId="1" applyFont="1" applyBorder="1"/>
    <xf numFmtId="4" fontId="5" fillId="55" borderId="0" xfId="5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/>
    <xf numFmtId="2" fontId="5" fillId="0" borderId="0" xfId="0" applyNumberFormat="1" applyFont="1" applyFill="1"/>
    <xf numFmtId="44" fontId="5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Fill="1" applyBorder="1" applyAlignment="1">
      <alignment horizontal="center" vertical="center" wrapText="1"/>
    </xf>
    <xf numFmtId="0" fontId="7" fillId="0" borderId="1" xfId="1204" applyFont="1" applyFill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0" fontId="7" fillId="0" borderId="1" xfId="22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center" vertical="center" wrapText="1"/>
    </xf>
    <xf numFmtId="0" fontId="63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</cellXfs>
  <cellStyles count="3106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2 2 2" xfId="2938"/>
    <cellStyle name="Calculation 2 2 3" xfId="2304"/>
    <cellStyle name="Calculation 2 3" xfId="2489"/>
    <cellStyle name="Calculation 2 4" xfId="1857"/>
    <cellStyle name="Calculation 3" xfId="1354"/>
    <cellStyle name="Calculation 3 2" xfId="1688"/>
    <cellStyle name="Calculation 3 2 2" xfId="2953"/>
    <cellStyle name="Calculation 3 2 3" xfId="2319"/>
    <cellStyle name="Calculation 3 3" xfId="2620"/>
    <cellStyle name="Calculation 3 4" xfId="1986"/>
    <cellStyle name="Calculation 4" xfId="1509"/>
    <cellStyle name="Calculation 4 2" xfId="2775"/>
    <cellStyle name="Calculation 4 3" xfId="2141"/>
    <cellStyle name="Calculation 5" xfId="2469"/>
    <cellStyle name="Calculation 6" xfId="1838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2 2 2" xfId="2976"/>
    <cellStyle name="Dane wejściowe 2 10 2 2 3" xfId="2342"/>
    <cellStyle name="Dane wejściowe 2 10 2 3" xfId="2643"/>
    <cellStyle name="Dane wejściowe 2 10 2 4" xfId="2009"/>
    <cellStyle name="Dane wejściowe 2 10 3" xfId="1537"/>
    <cellStyle name="Dane wejściowe 2 10 3 2" xfId="2803"/>
    <cellStyle name="Dane wejściowe 2 10 3 3" xfId="2169"/>
    <cellStyle name="Dane wejściowe 2 10 4" xfId="2501"/>
    <cellStyle name="Dane wejściowe 2 10 5" xfId="1868"/>
    <cellStyle name="Dane wejściowe 2 11" xfId="941"/>
    <cellStyle name="Dane wejściowe 2 11 2" xfId="1378"/>
    <cellStyle name="Dane wejściowe 2 11 2 2" xfId="1712"/>
    <cellStyle name="Dane wejściowe 2 11 2 2 2" xfId="2977"/>
    <cellStyle name="Dane wejściowe 2 11 2 2 3" xfId="2343"/>
    <cellStyle name="Dane wejściowe 2 11 2 3" xfId="2644"/>
    <cellStyle name="Dane wejściowe 2 11 2 4" xfId="2010"/>
    <cellStyle name="Dane wejściowe 2 11 3" xfId="1538"/>
    <cellStyle name="Dane wejściowe 2 11 3 2" xfId="2804"/>
    <cellStyle name="Dane wejściowe 2 11 3 3" xfId="2170"/>
    <cellStyle name="Dane wejściowe 2 11 4" xfId="2502"/>
    <cellStyle name="Dane wejściowe 2 11 5" xfId="1869"/>
    <cellStyle name="Dane wejściowe 2 12" xfId="942"/>
    <cellStyle name="Dane wejściowe 2 12 2" xfId="1379"/>
    <cellStyle name="Dane wejściowe 2 12 2 2" xfId="1713"/>
    <cellStyle name="Dane wejściowe 2 12 2 2 2" xfId="2978"/>
    <cellStyle name="Dane wejściowe 2 12 2 2 3" xfId="2344"/>
    <cellStyle name="Dane wejściowe 2 12 2 3" xfId="2645"/>
    <cellStyle name="Dane wejściowe 2 12 2 4" xfId="2011"/>
    <cellStyle name="Dane wejściowe 2 12 3" xfId="1539"/>
    <cellStyle name="Dane wejściowe 2 12 3 2" xfId="2805"/>
    <cellStyle name="Dane wejściowe 2 12 3 3" xfId="2171"/>
    <cellStyle name="Dane wejściowe 2 12 4" xfId="2503"/>
    <cellStyle name="Dane wejściowe 2 12 5" xfId="1870"/>
    <cellStyle name="Dane wejściowe 2 13" xfId="943"/>
    <cellStyle name="Dane wejściowe 2 13 2" xfId="1380"/>
    <cellStyle name="Dane wejściowe 2 13 2 2" xfId="1714"/>
    <cellStyle name="Dane wejściowe 2 13 2 2 2" xfId="2979"/>
    <cellStyle name="Dane wejściowe 2 13 2 2 3" xfId="2345"/>
    <cellStyle name="Dane wejściowe 2 13 2 3" xfId="2646"/>
    <cellStyle name="Dane wejściowe 2 13 2 4" xfId="2012"/>
    <cellStyle name="Dane wejściowe 2 13 3" xfId="1540"/>
    <cellStyle name="Dane wejściowe 2 13 3 2" xfId="2806"/>
    <cellStyle name="Dane wejściowe 2 13 3 3" xfId="2172"/>
    <cellStyle name="Dane wejściowe 2 13 4" xfId="2504"/>
    <cellStyle name="Dane wejściowe 2 13 5" xfId="1871"/>
    <cellStyle name="Dane wejściowe 2 14" xfId="944"/>
    <cellStyle name="Dane wejściowe 2 14 2" xfId="1381"/>
    <cellStyle name="Dane wejściowe 2 14 2 2" xfId="1715"/>
    <cellStyle name="Dane wejściowe 2 14 2 2 2" xfId="2980"/>
    <cellStyle name="Dane wejściowe 2 14 2 2 3" xfId="2346"/>
    <cellStyle name="Dane wejściowe 2 14 2 3" xfId="2647"/>
    <cellStyle name="Dane wejściowe 2 14 2 4" xfId="2013"/>
    <cellStyle name="Dane wejściowe 2 14 3" xfId="1541"/>
    <cellStyle name="Dane wejściowe 2 14 3 2" xfId="2807"/>
    <cellStyle name="Dane wejściowe 2 14 3 3" xfId="2173"/>
    <cellStyle name="Dane wejściowe 2 14 4" xfId="2505"/>
    <cellStyle name="Dane wejściowe 2 14 5" xfId="1872"/>
    <cellStyle name="Dane wejściowe 2 15" xfId="945"/>
    <cellStyle name="Dane wejściowe 2 15 2" xfId="1382"/>
    <cellStyle name="Dane wejściowe 2 15 2 2" xfId="1716"/>
    <cellStyle name="Dane wejściowe 2 15 2 2 2" xfId="2981"/>
    <cellStyle name="Dane wejściowe 2 15 2 2 3" xfId="2347"/>
    <cellStyle name="Dane wejściowe 2 15 2 3" xfId="2648"/>
    <cellStyle name="Dane wejściowe 2 15 2 4" xfId="2014"/>
    <cellStyle name="Dane wejściowe 2 15 3" xfId="1542"/>
    <cellStyle name="Dane wejściowe 2 15 3 2" xfId="2808"/>
    <cellStyle name="Dane wejściowe 2 15 3 3" xfId="2174"/>
    <cellStyle name="Dane wejściowe 2 15 4" xfId="2506"/>
    <cellStyle name="Dane wejściowe 2 15 5" xfId="1873"/>
    <cellStyle name="Dane wejściowe 2 16" xfId="946"/>
    <cellStyle name="Dane wejściowe 2 16 2" xfId="1383"/>
    <cellStyle name="Dane wejściowe 2 16 2 2" xfId="1717"/>
    <cellStyle name="Dane wejściowe 2 16 2 2 2" xfId="2982"/>
    <cellStyle name="Dane wejściowe 2 16 2 2 3" xfId="2348"/>
    <cellStyle name="Dane wejściowe 2 16 2 3" xfId="2649"/>
    <cellStyle name="Dane wejściowe 2 16 2 4" xfId="2015"/>
    <cellStyle name="Dane wejściowe 2 16 3" xfId="1543"/>
    <cellStyle name="Dane wejściowe 2 16 3 2" xfId="2809"/>
    <cellStyle name="Dane wejściowe 2 16 3 3" xfId="2175"/>
    <cellStyle name="Dane wejściowe 2 16 4" xfId="2507"/>
    <cellStyle name="Dane wejściowe 2 16 5" xfId="1874"/>
    <cellStyle name="Dane wejściowe 2 17" xfId="947"/>
    <cellStyle name="Dane wejściowe 2 17 2" xfId="1384"/>
    <cellStyle name="Dane wejściowe 2 17 2 2" xfId="1718"/>
    <cellStyle name="Dane wejściowe 2 17 2 2 2" xfId="2983"/>
    <cellStyle name="Dane wejściowe 2 17 2 2 3" xfId="2349"/>
    <cellStyle name="Dane wejściowe 2 17 2 3" xfId="2650"/>
    <cellStyle name="Dane wejściowe 2 17 2 4" xfId="2016"/>
    <cellStyle name="Dane wejściowe 2 17 3" xfId="1544"/>
    <cellStyle name="Dane wejściowe 2 17 3 2" xfId="2810"/>
    <cellStyle name="Dane wejściowe 2 17 3 3" xfId="2176"/>
    <cellStyle name="Dane wejściowe 2 17 4" xfId="2508"/>
    <cellStyle name="Dane wejściowe 2 17 5" xfId="1875"/>
    <cellStyle name="Dane wejściowe 2 18" xfId="948"/>
    <cellStyle name="Dane wejściowe 2 18 2" xfId="1385"/>
    <cellStyle name="Dane wejściowe 2 18 2 2" xfId="1719"/>
    <cellStyle name="Dane wejściowe 2 18 2 2 2" xfId="2984"/>
    <cellStyle name="Dane wejściowe 2 18 2 2 3" xfId="2350"/>
    <cellStyle name="Dane wejściowe 2 18 2 3" xfId="2651"/>
    <cellStyle name="Dane wejściowe 2 18 2 4" xfId="2017"/>
    <cellStyle name="Dane wejściowe 2 18 3" xfId="1545"/>
    <cellStyle name="Dane wejściowe 2 18 3 2" xfId="2811"/>
    <cellStyle name="Dane wejściowe 2 18 3 3" xfId="2177"/>
    <cellStyle name="Dane wejściowe 2 18 4" xfId="2509"/>
    <cellStyle name="Dane wejściowe 2 18 5" xfId="1876"/>
    <cellStyle name="Dane wejściowe 2 19" xfId="949"/>
    <cellStyle name="Dane wejściowe 2 19 2" xfId="1386"/>
    <cellStyle name="Dane wejściowe 2 19 2 2" xfId="1720"/>
    <cellStyle name="Dane wejściowe 2 19 2 2 2" xfId="2985"/>
    <cellStyle name="Dane wejściowe 2 19 2 2 3" xfId="2351"/>
    <cellStyle name="Dane wejściowe 2 19 2 3" xfId="2652"/>
    <cellStyle name="Dane wejściowe 2 19 2 4" xfId="2018"/>
    <cellStyle name="Dane wejściowe 2 19 3" xfId="1546"/>
    <cellStyle name="Dane wejściowe 2 19 3 2" xfId="2812"/>
    <cellStyle name="Dane wejściowe 2 19 3 3" xfId="2178"/>
    <cellStyle name="Dane wejściowe 2 19 4" xfId="2510"/>
    <cellStyle name="Dane wejściowe 2 19 5" xfId="1877"/>
    <cellStyle name="Dane wejściowe 2 2" xfId="950"/>
    <cellStyle name="Dane wejściowe 2 2 2" xfId="1387"/>
    <cellStyle name="Dane wejściowe 2 2 2 2" xfId="1721"/>
    <cellStyle name="Dane wejściowe 2 2 2 2 2" xfId="2986"/>
    <cellStyle name="Dane wejściowe 2 2 2 2 3" xfId="2352"/>
    <cellStyle name="Dane wejściowe 2 2 2 3" xfId="2653"/>
    <cellStyle name="Dane wejściowe 2 2 2 4" xfId="2019"/>
    <cellStyle name="Dane wejściowe 2 2 3" xfId="1547"/>
    <cellStyle name="Dane wejściowe 2 2 3 2" xfId="2813"/>
    <cellStyle name="Dane wejściowe 2 2 3 3" xfId="2179"/>
    <cellStyle name="Dane wejściowe 2 2 4" xfId="2511"/>
    <cellStyle name="Dane wejściowe 2 2 5" xfId="1878"/>
    <cellStyle name="Dane wejściowe 2 20" xfId="951"/>
    <cellStyle name="Dane wejściowe 2 20 2" xfId="1388"/>
    <cellStyle name="Dane wejściowe 2 20 2 2" xfId="1722"/>
    <cellStyle name="Dane wejściowe 2 20 2 2 2" xfId="2987"/>
    <cellStyle name="Dane wejściowe 2 20 2 2 3" xfId="2353"/>
    <cellStyle name="Dane wejściowe 2 20 2 3" xfId="2654"/>
    <cellStyle name="Dane wejściowe 2 20 2 4" xfId="2020"/>
    <cellStyle name="Dane wejściowe 2 20 3" xfId="1548"/>
    <cellStyle name="Dane wejściowe 2 20 3 2" xfId="2814"/>
    <cellStyle name="Dane wejściowe 2 20 3 3" xfId="2180"/>
    <cellStyle name="Dane wejściowe 2 20 4" xfId="2512"/>
    <cellStyle name="Dane wejściowe 2 20 5" xfId="1879"/>
    <cellStyle name="Dane wejściowe 2 21" xfId="952"/>
    <cellStyle name="Dane wejściowe 2 21 2" xfId="1389"/>
    <cellStyle name="Dane wejściowe 2 21 2 2" xfId="1723"/>
    <cellStyle name="Dane wejściowe 2 21 2 2 2" xfId="2988"/>
    <cellStyle name="Dane wejściowe 2 21 2 2 3" xfId="2354"/>
    <cellStyle name="Dane wejściowe 2 21 2 3" xfId="2655"/>
    <cellStyle name="Dane wejściowe 2 21 2 4" xfId="2021"/>
    <cellStyle name="Dane wejściowe 2 21 3" xfId="1549"/>
    <cellStyle name="Dane wejściowe 2 21 3 2" xfId="2815"/>
    <cellStyle name="Dane wejściowe 2 21 3 3" xfId="2181"/>
    <cellStyle name="Dane wejściowe 2 21 4" xfId="2513"/>
    <cellStyle name="Dane wejściowe 2 21 5" xfId="1880"/>
    <cellStyle name="Dane wejściowe 2 22" xfId="953"/>
    <cellStyle name="Dane wejściowe 2 22 2" xfId="1390"/>
    <cellStyle name="Dane wejściowe 2 22 2 2" xfId="1724"/>
    <cellStyle name="Dane wejściowe 2 22 2 2 2" xfId="2989"/>
    <cellStyle name="Dane wejściowe 2 22 2 2 3" xfId="2355"/>
    <cellStyle name="Dane wejściowe 2 22 2 3" xfId="2656"/>
    <cellStyle name="Dane wejściowe 2 22 2 4" xfId="2022"/>
    <cellStyle name="Dane wejściowe 2 22 3" xfId="1550"/>
    <cellStyle name="Dane wejściowe 2 22 3 2" xfId="2816"/>
    <cellStyle name="Dane wejściowe 2 22 3 3" xfId="2182"/>
    <cellStyle name="Dane wejściowe 2 22 4" xfId="2514"/>
    <cellStyle name="Dane wejściowe 2 22 5" xfId="1881"/>
    <cellStyle name="Dane wejściowe 2 23" xfId="954"/>
    <cellStyle name="Dane wejściowe 2 23 2" xfId="1391"/>
    <cellStyle name="Dane wejściowe 2 23 2 2" xfId="1725"/>
    <cellStyle name="Dane wejściowe 2 23 2 2 2" xfId="2990"/>
    <cellStyle name="Dane wejściowe 2 23 2 2 3" xfId="2356"/>
    <cellStyle name="Dane wejściowe 2 23 2 3" xfId="2657"/>
    <cellStyle name="Dane wejściowe 2 23 2 4" xfId="2023"/>
    <cellStyle name="Dane wejściowe 2 23 3" xfId="1551"/>
    <cellStyle name="Dane wejściowe 2 23 3 2" xfId="2817"/>
    <cellStyle name="Dane wejściowe 2 23 3 3" xfId="2183"/>
    <cellStyle name="Dane wejściowe 2 23 4" xfId="2515"/>
    <cellStyle name="Dane wejściowe 2 23 5" xfId="1882"/>
    <cellStyle name="Dane wejściowe 2 24" xfId="955"/>
    <cellStyle name="Dane wejściowe 2 24 2" xfId="1392"/>
    <cellStyle name="Dane wejściowe 2 24 2 2" xfId="1726"/>
    <cellStyle name="Dane wejściowe 2 24 2 2 2" xfId="2991"/>
    <cellStyle name="Dane wejściowe 2 24 2 2 3" xfId="2357"/>
    <cellStyle name="Dane wejściowe 2 24 2 3" xfId="2658"/>
    <cellStyle name="Dane wejściowe 2 24 2 4" xfId="2024"/>
    <cellStyle name="Dane wejściowe 2 24 3" xfId="1552"/>
    <cellStyle name="Dane wejściowe 2 24 3 2" xfId="2818"/>
    <cellStyle name="Dane wejściowe 2 24 3 3" xfId="2184"/>
    <cellStyle name="Dane wejściowe 2 24 4" xfId="2516"/>
    <cellStyle name="Dane wejściowe 2 24 5" xfId="1883"/>
    <cellStyle name="Dane wejściowe 2 25" xfId="956"/>
    <cellStyle name="Dane wejściowe 2 25 2" xfId="1393"/>
    <cellStyle name="Dane wejściowe 2 25 2 2" xfId="1727"/>
    <cellStyle name="Dane wejściowe 2 25 2 2 2" xfId="2992"/>
    <cellStyle name="Dane wejściowe 2 25 2 2 3" xfId="2358"/>
    <cellStyle name="Dane wejściowe 2 25 2 3" xfId="2659"/>
    <cellStyle name="Dane wejściowe 2 25 2 4" xfId="2025"/>
    <cellStyle name="Dane wejściowe 2 25 3" xfId="1553"/>
    <cellStyle name="Dane wejściowe 2 25 3 2" xfId="2819"/>
    <cellStyle name="Dane wejściowe 2 25 3 3" xfId="2185"/>
    <cellStyle name="Dane wejściowe 2 25 4" xfId="2517"/>
    <cellStyle name="Dane wejściowe 2 25 5" xfId="1884"/>
    <cellStyle name="Dane wejściowe 2 26" xfId="957"/>
    <cellStyle name="Dane wejściowe 2 26 2" xfId="1394"/>
    <cellStyle name="Dane wejściowe 2 26 2 2" xfId="1728"/>
    <cellStyle name="Dane wejściowe 2 26 2 2 2" xfId="2993"/>
    <cellStyle name="Dane wejściowe 2 26 2 2 3" xfId="2359"/>
    <cellStyle name="Dane wejściowe 2 26 2 3" xfId="2660"/>
    <cellStyle name="Dane wejściowe 2 26 2 4" xfId="2026"/>
    <cellStyle name="Dane wejściowe 2 26 3" xfId="1554"/>
    <cellStyle name="Dane wejściowe 2 26 3 2" xfId="2820"/>
    <cellStyle name="Dane wejściowe 2 26 3 3" xfId="2186"/>
    <cellStyle name="Dane wejściowe 2 26 4" xfId="2518"/>
    <cellStyle name="Dane wejściowe 2 26 5" xfId="1885"/>
    <cellStyle name="Dane wejściowe 2 27" xfId="1347"/>
    <cellStyle name="Dane wejściowe 2 27 2" xfId="1681"/>
    <cellStyle name="Dane wejściowe 2 27 2 2" xfId="2946"/>
    <cellStyle name="Dane wejściowe 2 27 2 3" xfId="2312"/>
    <cellStyle name="Dane wejściowe 2 27 3" xfId="2613"/>
    <cellStyle name="Dane wejściowe 2 27 4" xfId="1979"/>
    <cellStyle name="Dane wejściowe 2 28" xfId="1500"/>
    <cellStyle name="Dane wejściowe 2 28 2" xfId="2766"/>
    <cellStyle name="Dane wejściowe 2 28 3" xfId="2132"/>
    <cellStyle name="Dane wejściowe 2 29" xfId="2484"/>
    <cellStyle name="Dane wejściowe 2 3" xfId="958"/>
    <cellStyle name="Dane wejściowe 2 3 2" xfId="1395"/>
    <cellStyle name="Dane wejściowe 2 3 2 2" xfId="1729"/>
    <cellStyle name="Dane wejściowe 2 3 2 2 2" xfId="2994"/>
    <cellStyle name="Dane wejściowe 2 3 2 2 3" xfId="2360"/>
    <cellStyle name="Dane wejściowe 2 3 2 3" xfId="2661"/>
    <cellStyle name="Dane wejściowe 2 3 2 4" xfId="2027"/>
    <cellStyle name="Dane wejściowe 2 3 3" xfId="1555"/>
    <cellStyle name="Dane wejściowe 2 3 3 2" xfId="2821"/>
    <cellStyle name="Dane wejściowe 2 3 3 3" xfId="2187"/>
    <cellStyle name="Dane wejściowe 2 3 4" xfId="2519"/>
    <cellStyle name="Dane wejściowe 2 3 5" xfId="1886"/>
    <cellStyle name="Dane wejściowe 2 30" xfId="1852"/>
    <cellStyle name="Dane wejściowe 2 4" xfId="959"/>
    <cellStyle name="Dane wejściowe 2 4 2" xfId="1396"/>
    <cellStyle name="Dane wejściowe 2 4 2 2" xfId="1730"/>
    <cellStyle name="Dane wejściowe 2 4 2 2 2" xfId="2995"/>
    <cellStyle name="Dane wejściowe 2 4 2 2 3" xfId="2361"/>
    <cellStyle name="Dane wejściowe 2 4 2 3" xfId="2662"/>
    <cellStyle name="Dane wejściowe 2 4 2 4" xfId="2028"/>
    <cellStyle name="Dane wejściowe 2 4 3" xfId="1556"/>
    <cellStyle name="Dane wejściowe 2 4 3 2" xfId="2822"/>
    <cellStyle name="Dane wejściowe 2 4 3 3" xfId="2188"/>
    <cellStyle name="Dane wejściowe 2 4 4" xfId="2520"/>
    <cellStyle name="Dane wejściowe 2 4 5" xfId="1887"/>
    <cellStyle name="Dane wejściowe 2 5" xfId="960"/>
    <cellStyle name="Dane wejściowe 2 5 2" xfId="1397"/>
    <cellStyle name="Dane wejściowe 2 5 2 2" xfId="1731"/>
    <cellStyle name="Dane wejściowe 2 5 2 2 2" xfId="2996"/>
    <cellStyle name="Dane wejściowe 2 5 2 2 3" xfId="2362"/>
    <cellStyle name="Dane wejściowe 2 5 2 3" xfId="2663"/>
    <cellStyle name="Dane wejściowe 2 5 2 4" xfId="2029"/>
    <cellStyle name="Dane wejściowe 2 5 3" xfId="1557"/>
    <cellStyle name="Dane wejściowe 2 5 3 2" xfId="2823"/>
    <cellStyle name="Dane wejściowe 2 5 3 3" xfId="2189"/>
    <cellStyle name="Dane wejściowe 2 5 4" xfId="2521"/>
    <cellStyle name="Dane wejściowe 2 5 5" xfId="1888"/>
    <cellStyle name="Dane wejściowe 2 6" xfId="961"/>
    <cellStyle name="Dane wejściowe 2 6 2" xfId="1398"/>
    <cellStyle name="Dane wejściowe 2 6 2 2" xfId="1732"/>
    <cellStyle name="Dane wejściowe 2 6 2 2 2" xfId="2997"/>
    <cellStyle name="Dane wejściowe 2 6 2 2 3" xfId="2363"/>
    <cellStyle name="Dane wejściowe 2 6 2 3" xfId="2664"/>
    <cellStyle name="Dane wejściowe 2 6 2 4" xfId="2030"/>
    <cellStyle name="Dane wejściowe 2 6 3" xfId="1558"/>
    <cellStyle name="Dane wejściowe 2 6 3 2" xfId="2824"/>
    <cellStyle name="Dane wejściowe 2 6 3 3" xfId="2190"/>
    <cellStyle name="Dane wejściowe 2 6 4" xfId="2522"/>
    <cellStyle name="Dane wejściowe 2 6 5" xfId="1889"/>
    <cellStyle name="Dane wejściowe 2 7" xfId="962"/>
    <cellStyle name="Dane wejściowe 2 7 2" xfId="1399"/>
    <cellStyle name="Dane wejściowe 2 7 2 2" xfId="1733"/>
    <cellStyle name="Dane wejściowe 2 7 2 2 2" xfId="2998"/>
    <cellStyle name="Dane wejściowe 2 7 2 2 3" xfId="2364"/>
    <cellStyle name="Dane wejściowe 2 7 2 3" xfId="2665"/>
    <cellStyle name="Dane wejściowe 2 7 2 4" xfId="2031"/>
    <cellStyle name="Dane wejściowe 2 7 3" xfId="1559"/>
    <cellStyle name="Dane wejściowe 2 7 3 2" xfId="2825"/>
    <cellStyle name="Dane wejściowe 2 7 3 3" xfId="2191"/>
    <cellStyle name="Dane wejściowe 2 7 4" xfId="2523"/>
    <cellStyle name="Dane wejściowe 2 7 5" xfId="1890"/>
    <cellStyle name="Dane wejściowe 2 8" xfId="963"/>
    <cellStyle name="Dane wejściowe 2 8 2" xfId="1400"/>
    <cellStyle name="Dane wejściowe 2 8 2 2" xfId="1734"/>
    <cellStyle name="Dane wejściowe 2 8 2 2 2" xfId="2999"/>
    <cellStyle name="Dane wejściowe 2 8 2 2 3" xfId="2365"/>
    <cellStyle name="Dane wejściowe 2 8 2 3" xfId="2666"/>
    <cellStyle name="Dane wejściowe 2 8 2 4" xfId="2032"/>
    <cellStyle name="Dane wejściowe 2 8 3" xfId="1560"/>
    <cellStyle name="Dane wejściowe 2 8 3 2" xfId="2826"/>
    <cellStyle name="Dane wejściowe 2 8 3 3" xfId="2192"/>
    <cellStyle name="Dane wejściowe 2 8 4" xfId="2524"/>
    <cellStyle name="Dane wejściowe 2 8 5" xfId="1891"/>
    <cellStyle name="Dane wejściowe 2 9" xfId="964"/>
    <cellStyle name="Dane wejściowe 2 9 2" xfId="1401"/>
    <cellStyle name="Dane wejściowe 2 9 2 2" xfId="1735"/>
    <cellStyle name="Dane wejściowe 2 9 2 2 2" xfId="3000"/>
    <cellStyle name="Dane wejściowe 2 9 2 2 3" xfId="2366"/>
    <cellStyle name="Dane wejściowe 2 9 2 3" xfId="2667"/>
    <cellStyle name="Dane wejściowe 2 9 2 4" xfId="2033"/>
    <cellStyle name="Dane wejściowe 2 9 3" xfId="1561"/>
    <cellStyle name="Dane wejściowe 2 9 3 2" xfId="2827"/>
    <cellStyle name="Dane wejściowe 2 9 3 3" xfId="2193"/>
    <cellStyle name="Dane wejściowe 2 9 4" xfId="2525"/>
    <cellStyle name="Dane wejściowe 2 9 5" xfId="1892"/>
    <cellStyle name="Dane wejściowe 3" xfId="965"/>
    <cellStyle name="Dane wejściowe 3 2" xfId="1402"/>
    <cellStyle name="Dane wejściowe 3 2 2" xfId="1736"/>
    <cellStyle name="Dane wejściowe 3 2 2 2" xfId="3001"/>
    <cellStyle name="Dane wejściowe 3 2 2 3" xfId="2367"/>
    <cellStyle name="Dane wejściowe 3 2 3" xfId="2668"/>
    <cellStyle name="Dane wejściowe 3 2 4" xfId="2034"/>
    <cellStyle name="Dane wejściowe 3 3" xfId="1562"/>
    <cellStyle name="Dane wejściowe 3 3 2" xfId="2828"/>
    <cellStyle name="Dane wejściowe 3 3 3" xfId="2194"/>
    <cellStyle name="Dane wejściowe 3 4" xfId="2526"/>
    <cellStyle name="Dane wejściowe 3 5" xfId="1893"/>
    <cellStyle name="Dane wyjściowe 2" xfId="185"/>
    <cellStyle name="Dane wyjściowe 2 10" xfId="966"/>
    <cellStyle name="Dane wyjściowe 2 10 2" xfId="1403"/>
    <cellStyle name="Dane wyjściowe 2 10 2 2" xfId="1737"/>
    <cellStyle name="Dane wyjściowe 2 10 2 2 2" xfId="3002"/>
    <cellStyle name="Dane wyjściowe 2 10 2 2 3" xfId="2368"/>
    <cellStyle name="Dane wyjściowe 2 10 2 3" xfId="2669"/>
    <cellStyle name="Dane wyjściowe 2 10 2 4" xfId="2035"/>
    <cellStyle name="Dane wyjściowe 2 10 3" xfId="1563"/>
    <cellStyle name="Dane wyjściowe 2 10 3 2" xfId="2829"/>
    <cellStyle name="Dane wyjściowe 2 10 3 3" xfId="2195"/>
    <cellStyle name="Dane wyjściowe 2 10 4" xfId="2527"/>
    <cellStyle name="Dane wyjściowe 2 10 5" xfId="1894"/>
    <cellStyle name="Dane wyjściowe 2 11" xfId="967"/>
    <cellStyle name="Dane wyjściowe 2 11 2" xfId="1404"/>
    <cellStyle name="Dane wyjściowe 2 11 2 2" xfId="1738"/>
    <cellStyle name="Dane wyjściowe 2 11 2 2 2" xfId="3003"/>
    <cellStyle name="Dane wyjściowe 2 11 2 2 3" xfId="2369"/>
    <cellStyle name="Dane wyjściowe 2 11 2 3" xfId="2670"/>
    <cellStyle name="Dane wyjściowe 2 11 2 4" xfId="2036"/>
    <cellStyle name="Dane wyjściowe 2 11 3" xfId="1564"/>
    <cellStyle name="Dane wyjściowe 2 11 3 2" xfId="2830"/>
    <cellStyle name="Dane wyjściowe 2 11 3 3" xfId="2196"/>
    <cellStyle name="Dane wyjściowe 2 11 4" xfId="2528"/>
    <cellStyle name="Dane wyjściowe 2 11 5" xfId="1895"/>
    <cellStyle name="Dane wyjściowe 2 12" xfId="968"/>
    <cellStyle name="Dane wyjściowe 2 12 2" xfId="1405"/>
    <cellStyle name="Dane wyjściowe 2 12 2 2" xfId="1739"/>
    <cellStyle name="Dane wyjściowe 2 12 2 2 2" xfId="3004"/>
    <cellStyle name="Dane wyjściowe 2 12 2 2 3" xfId="2370"/>
    <cellStyle name="Dane wyjściowe 2 12 2 3" xfId="2671"/>
    <cellStyle name="Dane wyjściowe 2 12 2 4" xfId="2037"/>
    <cellStyle name="Dane wyjściowe 2 12 3" xfId="1565"/>
    <cellStyle name="Dane wyjściowe 2 12 3 2" xfId="2831"/>
    <cellStyle name="Dane wyjściowe 2 12 3 3" xfId="2197"/>
    <cellStyle name="Dane wyjściowe 2 12 4" xfId="2529"/>
    <cellStyle name="Dane wyjściowe 2 12 5" xfId="1896"/>
    <cellStyle name="Dane wyjściowe 2 13" xfId="969"/>
    <cellStyle name="Dane wyjściowe 2 13 2" xfId="1406"/>
    <cellStyle name="Dane wyjściowe 2 13 2 2" xfId="1740"/>
    <cellStyle name="Dane wyjściowe 2 13 2 2 2" xfId="3005"/>
    <cellStyle name="Dane wyjściowe 2 13 2 2 3" xfId="2371"/>
    <cellStyle name="Dane wyjściowe 2 13 2 3" xfId="2672"/>
    <cellStyle name="Dane wyjściowe 2 13 2 4" xfId="2038"/>
    <cellStyle name="Dane wyjściowe 2 13 3" xfId="1566"/>
    <cellStyle name="Dane wyjściowe 2 13 3 2" xfId="2832"/>
    <cellStyle name="Dane wyjściowe 2 13 3 3" xfId="2198"/>
    <cellStyle name="Dane wyjściowe 2 13 4" xfId="2530"/>
    <cellStyle name="Dane wyjściowe 2 13 5" xfId="1897"/>
    <cellStyle name="Dane wyjściowe 2 14" xfId="970"/>
    <cellStyle name="Dane wyjściowe 2 14 2" xfId="1407"/>
    <cellStyle name="Dane wyjściowe 2 14 2 2" xfId="1741"/>
    <cellStyle name="Dane wyjściowe 2 14 2 2 2" xfId="3006"/>
    <cellStyle name="Dane wyjściowe 2 14 2 2 3" xfId="2372"/>
    <cellStyle name="Dane wyjściowe 2 14 2 3" xfId="2673"/>
    <cellStyle name="Dane wyjściowe 2 14 2 4" xfId="2039"/>
    <cellStyle name="Dane wyjściowe 2 14 3" xfId="1567"/>
    <cellStyle name="Dane wyjściowe 2 14 3 2" xfId="2833"/>
    <cellStyle name="Dane wyjściowe 2 14 3 3" xfId="2199"/>
    <cellStyle name="Dane wyjściowe 2 14 4" xfId="2531"/>
    <cellStyle name="Dane wyjściowe 2 14 5" xfId="1898"/>
    <cellStyle name="Dane wyjściowe 2 15" xfId="971"/>
    <cellStyle name="Dane wyjściowe 2 15 2" xfId="1408"/>
    <cellStyle name="Dane wyjściowe 2 15 2 2" xfId="1742"/>
    <cellStyle name="Dane wyjściowe 2 15 2 2 2" xfId="3007"/>
    <cellStyle name="Dane wyjściowe 2 15 2 2 3" xfId="2373"/>
    <cellStyle name="Dane wyjściowe 2 15 2 3" xfId="2674"/>
    <cellStyle name="Dane wyjściowe 2 15 2 4" xfId="2040"/>
    <cellStyle name="Dane wyjściowe 2 15 3" xfId="1568"/>
    <cellStyle name="Dane wyjściowe 2 15 3 2" xfId="2834"/>
    <cellStyle name="Dane wyjściowe 2 15 3 3" xfId="2200"/>
    <cellStyle name="Dane wyjściowe 2 15 4" xfId="2532"/>
    <cellStyle name="Dane wyjściowe 2 15 5" xfId="1899"/>
    <cellStyle name="Dane wyjściowe 2 16" xfId="972"/>
    <cellStyle name="Dane wyjściowe 2 16 2" xfId="1409"/>
    <cellStyle name="Dane wyjściowe 2 16 2 2" xfId="1743"/>
    <cellStyle name="Dane wyjściowe 2 16 2 2 2" xfId="3008"/>
    <cellStyle name="Dane wyjściowe 2 16 2 2 3" xfId="2374"/>
    <cellStyle name="Dane wyjściowe 2 16 2 3" xfId="2675"/>
    <cellStyle name="Dane wyjściowe 2 16 2 4" xfId="2041"/>
    <cellStyle name="Dane wyjściowe 2 16 3" xfId="1569"/>
    <cellStyle name="Dane wyjściowe 2 16 3 2" xfId="2835"/>
    <cellStyle name="Dane wyjściowe 2 16 3 3" xfId="2201"/>
    <cellStyle name="Dane wyjściowe 2 16 4" xfId="2533"/>
    <cellStyle name="Dane wyjściowe 2 16 5" xfId="1900"/>
    <cellStyle name="Dane wyjściowe 2 17" xfId="973"/>
    <cellStyle name="Dane wyjściowe 2 17 2" xfId="1410"/>
    <cellStyle name="Dane wyjściowe 2 17 2 2" xfId="1744"/>
    <cellStyle name="Dane wyjściowe 2 17 2 2 2" xfId="3009"/>
    <cellStyle name="Dane wyjściowe 2 17 2 2 3" xfId="2375"/>
    <cellStyle name="Dane wyjściowe 2 17 2 3" xfId="2676"/>
    <cellStyle name="Dane wyjściowe 2 17 2 4" xfId="2042"/>
    <cellStyle name="Dane wyjściowe 2 17 3" xfId="1570"/>
    <cellStyle name="Dane wyjściowe 2 17 3 2" xfId="2836"/>
    <cellStyle name="Dane wyjściowe 2 17 3 3" xfId="2202"/>
    <cellStyle name="Dane wyjściowe 2 17 4" xfId="2534"/>
    <cellStyle name="Dane wyjściowe 2 17 5" xfId="1901"/>
    <cellStyle name="Dane wyjściowe 2 18" xfId="974"/>
    <cellStyle name="Dane wyjściowe 2 18 2" xfId="1411"/>
    <cellStyle name="Dane wyjściowe 2 18 2 2" xfId="1745"/>
    <cellStyle name="Dane wyjściowe 2 18 2 2 2" xfId="3010"/>
    <cellStyle name="Dane wyjściowe 2 18 2 2 3" xfId="2376"/>
    <cellStyle name="Dane wyjściowe 2 18 2 3" xfId="2677"/>
    <cellStyle name="Dane wyjściowe 2 18 2 4" xfId="2043"/>
    <cellStyle name="Dane wyjściowe 2 18 3" xfId="1571"/>
    <cellStyle name="Dane wyjściowe 2 18 3 2" xfId="2837"/>
    <cellStyle name="Dane wyjściowe 2 18 3 3" xfId="2203"/>
    <cellStyle name="Dane wyjściowe 2 18 4" xfId="2535"/>
    <cellStyle name="Dane wyjściowe 2 18 5" xfId="1902"/>
    <cellStyle name="Dane wyjściowe 2 19" xfId="975"/>
    <cellStyle name="Dane wyjściowe 2 19 2" xfId="1412"/>
    <cellStyle name="Dane wyjściowe 2 19 2 2" xfId="1746"/>
    <cellStyle name="Dane wyjściowe 2 19 2 2 2" xfId="3011"/>
    <cellStyle name="Dane wyjściowe 2 19 2 2 3" xfId="2377"/>
    <cellStyle name="Dane wyjściowe 2 19 2 3" xfId="2678"/>
    <cellStyle name="Dane wyjściowe 2 19 2 4" xfId="2044"/>
    <cellStyle name="Dane wyjściowe 2 19 3" xfId="1572"/>
    <cellStyle name="Dane wyjściowe 2 19 3 2" xfId="2838"/>
    <cellStyle name="Dane wyjściowe 2 19 3 3" xfId="2204"/>
    <cellStyle name="Dane wyjściowe 2 19 4" xfId="2536"/>
    <cellStyle name="Dane wyjściowe 2 19 5" xfId="1903"/>
    <cellStyle name="Dane wyjściowe 2 2" xfId="976"/>
    <cellStyle name="Dane wyjściowe 2 2 2" xfId="1413"/>
    <cellStyle name="Dane wyjściowe 2 2 2 2" xfId="1747"/>
    <cellStyle name="Dane wyjściowe 2 2 2 2 2" xfId="3012"/>
    <cellStyle name="Dane wyjściowe 2 2 2 2 3" xfId="2378"/>
    <cellStyle name="Dane wyjściowe 2 2 2 3" xfId="2679"/>
    <cellStyle name="Dane wyjściowe 2 2 2 4" xfId="2045"/>
    <cellStyle name="Dane wyjściowe 2 2 3" xfId="1573"/>
    <cellStyle name="Dane wyjściowe 2 2 3 2" xfId="2839"/>
    <cellStyle name="Dane wyjściowe 2 2 3 3" xfId="2205"/>
    <cellStyle name="Dane wyjściowe 2 2 4" xfId="2537"/>
    <cellStyle name="Dane wyjściowe 2 2 5" xfId="1904"/>
    <cellStyle name="Dane wyjściowe 2 20" xfId="977"/>
    <cellStyle name="Dane wyjściowe 2 20 2" xfId="1414"/>
    <cellStyle name="Dane wyjściowe 2 20 2 2" xfId="1748"/>
    <cellStyle name="Dane wyjściowe 2 20 2 2 2" xfId="3013"/>
    <cellStyle name="Dane wyjściowe 2 20 2 2 3" xfId="2379"/>
    <cellStyle name="Dane wyjściowe 2 20 2 3" xfId="2680"/>
    <cellStyle name="Dane wyjściowe 2 20 2 4" xfId="2046"/>
    <cellStyle name="Dane wyjściowe 2 20 3" xfId="1574"/>
    <cellStyle name="Dane wyjściowe 2 20 3 2" xfId="2840"/>
    <cellStyle name="Dane wyjściowe 2 20 3 3" xfId="2206"/>
    <cellStyle name="Dane wyjściowe 2 20 4" xfId="2538"/>
    <cellStyle name="Dane wyjściowe 2 20 5" xfId="1905"/>
    <cellStyle name="Dane wyjściowe 2 21" xfId="978"/>
    <cellStyle name="Dane wyjściowe 2 21 2" xfId="1415"/>
    <cellStyle name="Dane wyjściowe 2 21 2 2" xfId="1749"/>
    <cellStyle name="Dane wyjściowe 2 21 2 2 2" xfId="3014"/>
    <cellStyle name="Dane wyjściowe 2 21 2 2 3" xfId="2380"/>
    <cellStyle name="Dane wyjściowe 2 21 2 3" xfId="2681"/>
    <cellStyle name="Dane wyjściowe 2 21 2 4" xfId="2047"/>
    <cellStyle name="Dane wyjściowe 2 21 3" xfId="1575"/>
    <cellStyle name="Dane wyjściowe 2 21 3 2" xfId="2841"/>
    <cellStyle name="Dane wyjściowe 2 21 3 3" xfId="2207"/>
    <cellStyle name="Dane wyjściowe 2 21 4" xfId="2539"/>
    <cellStyle name="Dane wyjściowe 2 21 5" xfId="1906"/>
    <cellStyle name="Dane wyjściowe 2 22" xfId="979"/>
    <cellStyle name="Dane wyjściowe 2 22 2" xfId="1416"/>
    <cellStyle name="Dane wyjściowe 2 22 2 2" xfId="1750"/>
    <cellStyle name="Dane wyjściowe 2 22 2 2 2" xfId="3015"/>
    <cellStyle name="Dane wyjściowe 2 22 2 2 3" xfId="2381"/>
    <cellStyle name="Dane wyjściowe 2 22 2 3" xfId="2682"/>
    <cellStyle name="Dane wyjściowe 2 22 2 4" xfId="2048"/>
    <cellStyle name="Dane wyjściowe 2 22 3" xfId="1576"/>
    <cellStyle name="Dane wyjściowe 2 22 3 2" xfId="2842"/>
    <cellStyle name="Dane wyjściowe 2 22 3 3" xfId="2208"/>
    <cellStyle name="Dane wyjściowe 2 22 4" xfId="2540"/>
    <cellStyle name="Dane wyjściowe 2 22 5" xfId="1907"/>
    <cellStyle name="Dane wyjściowe 2 23" xfId="980"/>
    <cellStyle name="Dane wyjściowe 2 23 2" xfId="1417"/>
    <cellStyle name="Dane wyjściowe 2 23 2 2" xfId="1751"/>
    <cellStyle name="Dane wyjściowe 2 23 2 2 2" xfId="3016"/>
    <cellStyle name="Dane wyjściowe 2 23 2 2 3" xfId="2382"/>
    <cellStyle name="Dane wyjściowe 2 23 2 3" xfId="2683"/>
    <cellStyle name="Dane wyjściowe 2 23 2 4" xfId="2049"/>
    <cellStyle name="Dane wyjściowe 2 23 3" xfId="1577"/>
    <cellStyle name="Dane wyjściowe 2 23 3 2" xfId="2843"/>
    <cellStyle name="Dane wyjściowe 2 23 3 3" xfId="2209"/>
    <cellStyle name="Dane wyjściowe 2 23 4" xfId="2541"/>
    <cellStyle name="Dane wyjściowe 2 23 5" xfId="1908"/>
    <cellStyle name="Dane wyjściowe 2 24" xfId="981"/>
    <cellStyle name="Dane wyjściowe 2 24 2" xfId="1418"/>
    <cellStyle name="Dane wyjściowe 2 24 2 2" xfId="1752"/>
    <cellStyle name="Dane wyjściowe 2 24 2 2 2" xfId="3017"/>
    <cellStyle name="Dane wyjściowe 2 24 2 2 3" xfId="2383"/>
    <cellStyle name="Dane wyjściowe 2 24 2 3" xfId="2684"/>
    <cellStyle name="Dane wyjściowe 2 24 2 4" xfId="2050"/>
    <cellStyle name="Dane wyjściowe 2 24 3" xfId="1578"/>
    <cellStyle name="Dane wyjściowe 2 24 3 2" xfId="2844"/>
    <cellStyle name="Dane wyjściowe 2 24 3 3" xfId="2210"/>
    <cellStyle name="Dane wyjściowe 2 24 4" xfId="2542"/>
    <cellStyle name="Dane wyjściowe 2 24 5" xfId="1909"/>
    <cellStyle name="Dane wyjściowe 2 25" xfId="982"/>
    <cellStyle name="Dane wyjściowe 2 25 2" xfId="1419"/>
    <cellStyle name="Dane wyjściowe 2 25 2 2" xfId="1753"/>
    <cellStyle name="Dane wyjściowe 2 25 2 2 2" xfId="3018"/>
    <cellStyle name="Dane wyjściowe 2 25 2 2 3" xfId="2384"/>
    <cellStyle name="Dane wyjściowe 2 25 2 3" xfId="2685"/>
    <cellStyle name="Dane wyjściowe 2 25 2 4" xfId="2051"/>
    <cellStyle name="Dane wyjściowe 2 25 3" xfId="1579"/>
    <cellStyle name="Dane wyjściowe 2 25 3 2" xfId="2845"/>
    <cellStyle name="Dane wyjściowe 2 25 3 3" xfId="2211"/>
    <cellStyle name="Dane wyjściowe 2 25 4" xfId="2543"/>
    <cellStyle name="Dane wyjściowe 2 25 5" xfId="1910"/>
    <cellStyle name="Dane wyjściowe 2 26" xfId="983"/>
    <cellStyle name="Dane wyjściowe 2 26 2" xfId="1420"/>
    <cellStyle name="Dane wyjściowe 2 26 2 2" xfId="1754"/>
    <cellStyle name="Dane wyjściowe 2 26 2 2 2" xfId="3019"/>
    <cellStyle name="Dane wyjściowe 2 26 2 2 3" xfId="2385"/>
    <cellStyle name="Dane wyjściowe 2 26 2 3" xfId="2686"/>
    <cellStyle name="Dane wyjściowe 2 26 2 4" xfId="2052"/>
    <cellStyle name="Dane wyjściowe 2 26 3" xfId="1580"/>
    <cellStyle name="Dane wyjściowe 2 26 3 2" xfId="2846"/>
    <cellStyle name="Dane wyjściowe 2 26 3 3" xfId="2212"/>
    <cellStyle name="Dane wyjściowe 2 26 4" xfId="2544"/>
    <cellStyle name="Dane wyjściowe 2 26 5" xfId="1911"/>
    <cellStyle name="Dane wyjściowe 2 27" xfId="1348"/>
    <cellStyle name="Dane wyjściowe 2 27 2" xfId="1682"/>
    <cellStyle name="Dane wyjściowe 2 27 2 2" xfId="2947"/>
    <cellStyle name="Dane wyjściowe 2 27 2 3" xfId="2313"/>
    <cellStyle name="Dane wyjściowe 2 27 3" xfId="2614"/>
    <cellStyle name="Dane wyjściowe 2 27 4" xfId="1980"/>
    <cellStyle name="Dane wyjściowe 2 28" xfId="1501"/>
    <cellStyle name="Dane wyjściowe 2 28 2" xfId="2767"/>
    <cellStyle name="Dane wyjściowe 2 28 3" xfId="2133"/>
    <cellStyle name="Dane wyjściowe 2 29" xfId="2485"/>
    <cellStyle name="Dane wyjściowe 2 3" xfId="984"/>
    <cellStyle name="Dane wyjściowe 2 3 2" xfId="1421"/>
    <cellStyle name="Dane wyjściowe 2 3 2 2" xfId="1755"/>
    <cellStyle name="Dane wyjściowe 2 3 2 2 2" xfId="3020"/>
    <cellStyle name="Dane wyjściowe 2 3 2 2 3" xfId="2386"/>
    <cellStyle name="Dane wyjściowe 2 3 2 3" xfId="2687"/>
    <cellStyle name="Dane wyjściowe 2 3 2 4" xfId="2053"/>
    <cellStyle name="Dane wyjściowe 2 3 3" xfId="1581"/>
    <cellStyle name="Dane wyjściowe 2 3 3 2" xfId="2847"/>
    <cellStyle name="Dane wyjściowe 2 3 3 3" xfId="2213"/>
    <cellStyle name="Dane wyjściowe 2 3 4" xfId="2545"/>
    <cellStyle name="Dane wyjściowe 2 3 5" xfId="1912"/>
    <cellStyle name="Dane wyjściowe 2 30" xfId="1853"/>
    <cellStyle name="Dane wyjściowe 2 4" xfId="985"/>
    <cellStyle name="Dane wyjściowe 2 4 2" xfId="1422"/>
    <cellStyle name="Dane wyjściowe 2 4 2 2" xfId="1756"/>
    <cellStyle name="Dane wyjściowe 2 4 2 2 2" xfId="3021"/>
    <cellStyle name="Dane wyjściowe 2 4 2 2 3" xfId="2387"/>
    <cellStyle name="Dane wyjściowe 2 4 2 3" xfId="2688"/>
    <cellStyle name="Dane wyjściowe 2 4 2 4" xfId="2054"/>
    <cellStyle name="Dane wyjściowe 2 4 3" xfId="1582"/>
    <cellStyle name="Dane wyjściowe 2 4 3 2" xfId="2848"/>
    <cellStyle name="Dane wyjściowe 2 4 3 3" xfId="2214"/>
    <cellStyle name="Dane wyjściowe 2 4 4" xfId="2546"/>
    <cellStyle name="Dane wyjściowe 2 4 5" xfId="1913"/>
    <cellStyle name="Dane wyjściowe 2 5" xfId="986"/>
    <cellStyle name="Dane wyjściowe 2 5 2" xfId="1423"/>
    <cellStyle name="Dane wyjściowe 2 5 2 2" xfId="1757"/>
    <cellStyle name="Dane wyjściowe 2 5 2 2 2" xfId="3022"/>
    <cellStyle name="Dane wyjściowe 2 5 2 2 3" xfId="2388"/>
    <cellStyle name="Dane wyjściowe 2 5 2 3" xfId="2689"/>
    <cellStyle name="Dane wyjściowe 2 5 2 4" xfId="2055"/>
    <cellStyle name="Dane wyjściowe 2 5 3" xfId="1583"/>
    <cellStyle name="Dane wyjściowe 2 5 3 2" xfId="2849"/>
    <cellStyle name="Dane wyjściowe 2 5 3 3" xfId="2215"/>
    <cellStyle name="Dane wyjściowe 2 5 4" xfId="2547"/>
    <cellStyle name="Dane wyjściowe 2 5 5" xfId="1914"/>
    <cellStyle name="Dane wyjściowe 2 6" xfId="987"/>
    <cellStyle name="Dane wyjściowe 2 6 2" xfId="1424"/>
    <cellStyle name="Dane wyjściowe 2 6 2 2" xfId="1758"/>
    <cellStyle name="Dane wyjściowe 2 6 2 2 2" xfId="3023"/>
    <cellStyle name="Dane wyjściowe 2 6 2 2 3" xfId="2389"/>
    <cellStyle name="Dane wyjściowe 2 6 2 3" xfId="2690"/>
    <cellStyle name="Dane wyjściowe 2 6 2 4" xfId="2056"/>
    <cellStyle name="Dane wyjściowe 2 6 3" xfId="1584"/>
    <cellStyle name="Dane wyjściowe 2 6 3 2" xfId="2850"/>
    <cellStyle name="Dane wyjściowe 2 6 3 3" xfId="2216"/>
    <cellStyle name="Dane wyjściowe 2 6 4" xfId="2548"/>
    <cellStyle name="Dane wyjściowe 2 6 5" xfId="1915"/>
    <cellStyle name="Dane wyjściowe 2 7" xfId="988"/>
    <cellStyle name="Dane wyjściowe 2 7 2" xfId="1425"/>
    <cellStyle name="Dane wyjściowe 2 7 2 2" xfId="1759"/>
    <cellStyle name="Dane wyjściowe 2 7 2 2 2" xfId="3024"/>
    <cellStyle name="Dane wyjściowe 2 7 2 2 3" xfId="2390"/>
    <cellStyle name="Dane wyjściowe 2 7 2 3" xfId="2691"/>
    <cellStyle name="Dane wyjściowe 2 7 2 4" xfId="2057"/>
    <cellStyle name="Dane wyjściowe 2 7 3" xfId="1585"/>
    <cellStyle name="Dane wyjściowe 2 7 3 2" xfId="2851"/>
    <cellStyle name="Dane wyjściowe 2 7 3 3" xfId="2217"/>
    <cellStyle name="Dane wyjściowe 2 7 4" xfId="2549"/>
    <cellStyle name="Dane wyjściowe 2 7 5" xfId="1916"/>
    <cellStyle name="Dane wyjściowe 2 8" xfId="989"/>
    <cellStyle name="Dane wyjściowe 2 8 2" xfId="1426"/>
    <cellStyle name="Dane wyjściowe 2 8 2 2" xfId="1760"/>
    <cellStyle name="Dane wyjściowe 2 8 2 2 2" xfId="3025"/>
    <cellStyle name="Dane wyjściowe 2 8 2 2 3" xfId="2391"/>
    <cellStyle name="Dane wyjściowe 2 8 2 3" xfId="2692"/>
    <cellStyle name="Dane wyjściowe 2 8 2 4" xfId="2058"/>
    <cellStyle name="Dane wyjściowe 2 8 3" xfId="1586"/>
    <cellStyle name="Dane wyjściowe 2 8 3 2" xfId="2852"/>
    <cellStyle name="Dane wyjściowe 2 8 3 3" xfId="2218"/>
    <cellStyle name="Dane wyjściowe 2 8 4" xfId="2550"/>
    <cellStyle name="Dane wyjściowe 2 8 5" xfId="1917"/>
    <cellStyle name="Dane wyjściowe 2 9" xfId="990"/>
    <cellStyle name="Dane wyjściowe 2 9 2" xfId="1427"/>
    <cellStyle name="Dane wyjściowe 2 9 2 2" xfId="1761"/>
    <cellStyle name="Dane wyjściowe 2 9 2 2 2" xfId="3026"/>
    <cellStyle name="Dane wyjściowe 2 9 2 2 3" xfId="2392"/>
    <cellStyle name="Dane wyjściowe 2 9 2 3" xfId="2693"/>
    <cellStyle name="Dane wyjściowe 2 9 2 4" xfId="2059"/>
    <cellStyle name="Dane wyjściowe 2 9 3" xfId="1587"/>
    <cellStyle name="Dane wyjściowe 2 9 3 2" xfId="2853"/>
    <cellStyle name="Dane wyjściowe 2 9 3 3" xfId="2219"/>
    <cellStyle name="Dane wyjściowe 2 9 4" xfId="2551"/>
    <cellStyle name="Dane wyjściowe 2 9 5" xfId="1918"/>
    <cellStyle name="Dane wyjściowe 3" xfId="991"/>
    <cellStyle name="Dane wyjściowe 3 2" xfId="1428"/>
    <cellStyle name="Dane wyjściowe 3 2 2" xfId="1762"/>
    <cellStyle name="Dane wyjściowe 3 2 2 2" xfId="3027"/>
    <cellStyle name="Dane wyjściowe 3 2 2 3" xfId="2393"/>
    <cellStyle name="Dane wyjściowe 3 2 3" xfId="2694"/>
    <cellStyle name="Dane wyjściowe 3 2 4" xfId="2060"/>
    <cellStyle name="Dane wyjściowe 3 3" xfId="1588"/>
    <cellStyle name="Dane wyjściowe 3 3 2" xfId="2854"/>
    <cellStyle name="Dane wyjściowe 3 3 3" xfId="2220"/>
    <cellStyle name="Dane wyjściowe 3 4" xfId="2552"/>
    <cellStyle name="Dane wyjściowe 3 5" xfId="1919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10" xfId="1840"/>
    <cellStyle name="Dziesiętny 2 2" xfId="153"/>
    <cellStyle name="Dziesiętny 2 2 2" xfId="314"/>
    <cellStyle name="Dziesiętny 2 2 2 2" xfId="1679"/>
    <cellStyle name="Dziesiętny 2 2 2 2 2" xfId="2944"/>
    <cellStyle name="Dziesiętny 2 2 2 2 3" xfId="2310"/>
    <cellStyle name="Dziesiętny 2 2 2 3" xfId="2498"/>
    <cellStyle name="Dziesiętny 2 2 2 4" xfId="1866"/>
    <cellStyle name="Dziesiętny 2 2 3" xfId="1364"/>
    <cellStyle name="Dziesiętny 2 2 3 2" xfId="1698"/>
    <cellStyle name="Dziesiętny 2 2 3 2 2" xfId="2963"/>
    <cellStyle name="Dziesiętny 2 2 3 2 3" xfId="2329"/>
    <cellStyle name="Dziesiętny 2 2 3 3" xfId="2630"/>
    <cellStyle name="Dziesiętny 2 2 3 4" xfId="1996"/>
    <cellStyle name="Dziesiętny 2 2 4" xfId="1520"/>
    <cellStyle name="Dziesiętny 2 2 4 2" xfId="1836"/>
    <cellStyle name="Dziesiętny 2 2 4 2 2" xfId="3101"/>
    <cellStyle name="Dziesiętny 2 2 4 2 3" xfId="2467"/>
    <cellStyle name="Dziesiętny 2 2 4 3" xfId="2786"/>
    <cellStyle name="Dziesiętny 2 2 4 4" xfId="2152"/>
    <cellStyle name="Dziesiętny 2 2 5" xfId="1666"/>
    <cellStyle name="Dziesiętny 2 2 5 2" xfId="2931"/>
    <cellStyle name="Dziesiętny 2 2 5 3" xfId="2297"/>
    <cellStyle name="Dziesiętny 2 2 6" xfId="2476"/>
    <cellStyle name="Dziesiętny 2 2 7" xfId="1845"/>
    <cellStyle name="Dziesiętny 2 3" xfId="157"/>
    <cellStyle name="Dziesiętny 2 3 2" xfId="313"/>
    <cellStyle name="Dziesiętny 2 3 2 2" xfId="1678"/>
    <cellStyle name="Dziesiętny 2 3 2 2 2" xfId="2943"/>
    <cellStyle name="Dziesiętny 2 3 2 2 3" xfId="2309"/>
    <cellStyle name="Dziesiętny 2 3 2 3" xfId="2497"/>
    <cellStyle name="Dziesiętny 2 3 2 4" xfId="1865"/>
    <cellStyle name="Dziesiętny 2 3 3" xfId="1363"/>
    <cellStyle name="Dziesiętny 2 3 3 2" xfId="1697"/>
    <cellStyle name="Dziesiętny 2 3 3 2 2" xfId="2962"/>
    <cellStyle name="Dziesiętny 2 3 3 2 3" xfId="2328"/>
    <cellStyle name="Dziesiętny 2 3 3 3" xfId="2629"/>
    <cellStyle name="Dziesiętny 2 3 3 4" xfId="1995"/>
    <cellStyle name="Dziesiętny 2 3 4" xfId="1519"/>
    <cellStyle name="Dziesiętny 2 3 4 2" xfId="1835"/>
    <cellStyle name="Dziesiętny 2 3 4 2 2" xfId="3100"/>
    <cellStyle name="Dziesiętny 2 3 4 2 3" xfId="2466"/>
    <cellStyle name="Dziesiętny 2 3 4 3" xfId="2785"/>
    <cellStyle name="Dziesiętny 2 3 4 4" xfId="2151"/>
    <cellStyle name="Dziesiętny 2 3 5" xfId="1670"/>
    <cellStyle name="Dziesiętny 2 3 5 2" xfId="2935"/>
    <cellStyle name="Dziesiętny 2 3 5 3" xfId="2301"/>
    <cellStyle name="Dziesiętny 2 3 6" xfId="2480"/>
    <cellStyle name="Dziesiętny 2 3 7" xfId="1849"/>
    <cellStyle name="Dziesiętny 2 4" xfId="203"/>
    <cellStyle name="Dziesiętny 2 4 2" xfId="1674"/>
    <cellStyle name="Dziesiętny 2 4 2 2" xfId="2939"/>
    <cellStyle name="Dziesiętny 2 4 2 3" xfId="2305"/>
    <cellStyle name="Dziesiętny 2 4 3" xfId="2490"/>
    <cellStyle name="Dziesiętny 2 4 4" xfId="1858"/>
    <cellStyle name="Dziesiętny 2 5" xfId="1355"/>
    <cellStyle name="Dziesiętny 2 5 2" xfId="1689"/>
    <cellStyle name="Dziesiętny 2 5 2 2" xfId="2954"/>
    <cellStyle name="Dziesiętny 2 5 2 3" xfId="2320"/>
    <cellStyle name="Dziesiętny 2 5 3" xfId="2621"/>
    <cellStyle name="Dziesiętny 2 5 4" xfId="1987"/>
    <cellStyle name="Dziesiętny 2 6" xfId="1510"/>
    <cellStyle name="Dziesiętny 2 6 2" xfId="1833"/>
    <cellStyle name="Dziesiętny 2 6 2 2" xfId="3098"/>
    <cellStyle name="Dziesiętny 2 6 2 3" xfId="2464"/>
    <cellStyle name="Dziesiętny 2 6 3" xfId="2776"/>
    <cellStyle name="Dziesiętny 2 6 4" xfId="2142"/>
    <cellStyle name="Dziesiętny 2 7" xfId="1659"/>
    <cellStyle name="Dziesiętny 2 7 2" xfId="1837"/>
    <cellStyle name="Dziesiętny 2 7 2 2" xfId="3102"/>
    <cellStyle name="Dziesiętny 2 7 2 3" xfId="2468"/>
    <cellStyle name="Dziesiętny 2 7 3" xfId="2924"/>
    <cellStyle name="Dziesiętny 2 7 4" xfId="2290"/>
    <cellStyle name="Dziesiętny 2 8" xfId="1661"/>
    <cellStyle name="Dziesiętny 2 8 2" xfId="2926"/>
    <cellStyle name="Dziesiętny 2 8 3" xfId="2292"/>
    <cellStyle name="Dziesiętny 2 9" xfId="2471"/>
    <cellStyle name="Dziesiętny 3" xfId="127"/>
    <cellStyle name="Dziesiętny 3 2" xfId="152"/>
    <cellStyle name="Dziesiętny 3 2 2" xfId="220"/>
    <cellStyle name="Dziesiętny 3 2 2 2" xfId="1677"/>
    <cellStyle name="Dziesiętny 3 2 2 2 2" xfId="2942"/>
    <cellStyle name="Dziesiętny 3 2 2 2 3" xfId="2308"/>
    <cellStyle name="Dziesiętny 3 2 2 3" xfId="2495"/>
    <cellStyle name="Dziesiętny 3 2 2 4" xfId="1863"/>
    <cellStyle name="Dziesiętny 3 2 3" xfId="1360"/>
    <cellStyle name="Dziesiętny 3 2 3 2" xfId="1694"/>
    <cellStyle name="Dziesiętny 3 2 3 2 2" xfId="2959"/>
    <cellStyle name="Dziesiętny 3 2 3 2 3" xfId="2325"/>
    <cellStyle name="Dziesiętny 3 2 3 3" xfId="2626"/>
    <cellStyle name="Dziesiętny 3 2 3 4" xfId="1992"/>
    <cellStyle name="Dziesiętny 3 2 4" xfId="1516"/>
    <cellStyle name="Dziesiętny 3 2 4 2" xfId="1834"/>
    <cellStyle name="Dziesiętny 3 2 4 2 2" xfId="3099"/>
    <cellStyle name="Dziesiętny 3 2 4 2 3" xfId="2465"/>
    <cellStyle name="Dziesiętny 3 2 4 3" xfId="2782"/>
    <cellStyle name="Dziesiętny 3 2 4 4" xfId="2148"/>
    <cellStyle name="Dziesiętny 3 2 5" xfId="1665"/>
    <cellStyle name="Dziesiętny 3 2 5 2" xfId="2930"/>
    <cellStyle name="Dziesiętny 3 2 5 3" xfId="2296"/>
    <cellStyle name="Dziesiętny 3 2 6" xfId="2475"/>
    <cellStyle name="Dziesiętny 3 2 7" xfId="1844"/>
    <cellStyle name="Dziesiętny 3 3" xfId="156"/>
    <cellStyle name="Dziesiętny 3 3 2" xfId="1669"/>
    <cellStyle name="Dziesiętny 3 3 2 2" xfId="2934"/>
    <cellStyle name="Dziesiętny 3 3 2 3" xfId="2300"/>
    <cellStyle name="Dziesiętny 3 3 3" xfId="2479"/>
    <cellStyle name="Dziesiętny 3 3 4" xfId="1848"/>
    <cellStyle name="Dziesiętny 3 4" xfId="1660"/>
    <cellStyle name="Dziesiętny 3 4 2" xfId="2925"/>
    <cellStyle name="Dziesiętny 3 4 3" xfId="2291"/>
    <cellStyle name="Dziesiętny 3 5" xfId="2470"/>
    <cellStyle name="Dziesiętny 3 6" xfId="1839"/>
    <cellStyle name="Dziesiętny 4" xfId="149"/>
    <cellStyle name="Dziesiętny 4 2" xfId="155"/>
    <cellStyle name="Dziesiętny 4 2 2" xfId="1668"/>
    <cellStyle name="Dziesiętny 4 2 2 2" xfId="2933"/>
    <cellStyle name="Dziesiętny 4 2 2 3" xfId="2299"/>
    <cellStyle name="Dziesiętny 4 2 3" xfId="2478"/>
    <cellStyle name="Dziesiętny 4 2 4" xfId="1847"/>
    <cellStyle name="Dziesiętny 4 3" xfId="159"/>
    <cellStyle name="Dziesiętny 4 3 2" xfId="1672"/>
    <cellStyle name="Dziesiętny 4 3 2 2" xfId="2937"/>
    <cellStyle name="Dziesiętny 4 3 2 3" xfId="2303"/>
    <cellStyle name="Dziesiętny 4 3 3" xfId="2482"/>
    <cellStyle name="Dziesiętny 4 3 4" xfId="1851"/>
    <cellStyle name="Dziesiętny 4 4" xfId="1664"/>
    <cellStyle name="Dziesiętny 4 4 2" xfId="2929"/>
    <cellStyle name="Dziesiętny 4 4 3" xfId="2295"/>
    <cellStyle name="Dziesiętny 4 5" xfId="2474"/>
    <cellStyle name="Dziesiętny 4 6" xfId="1843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0 2 2" xfId="2960"/>
    <cellStyle name="Input 10 2 3" xfId="2326"/>
    <cellStyle name="Input 10 3" xfId="2627"/>
    <cellStyle name="Input 10 4" xfId="1993"/>
    <cellStyle name="Input 11" xfId="1376"/>
    <cellStyle name="Input 11 2" xfId="1710"/>
    <cellStyle name="Input 11 2 2" xfId="2975"/>
    <cellStyle name="Input 11 2 3" xfId="2341"/>
    <cellStyle name="Input 11 3" xfId="2642"/>
    <cellStyle name="Input 11 4" xfId="2008"/>
    <cellStyle name="Input 12" xfId="1366"/>
    <cellStyle name="Input 12 2" xfId="1700"/>
    <cellStyle name="Input 12 2 2" xfId="2965"/>
    <cellStyle name="Input 12 2 3" xfId="2331"/>
    <cellStyle name="Input 12 3" xfId="2632"/>
    <cellStyle name="Input 12 4" xfId="1998"/>
    <cellStyle name="Input 13" xfId="1375"/>
    <cellStyle name="Input 13 2" xfId="1709"/>
    <cellStyle name="Input 13 2 2" xfId="2974"/>
    <cellStyle name="Input 13 2 3" xfId="2340"/>
    <cellStyle name="Input 13 3" xfId="2641"/>
    <cellStyle name="Input 13 4" xfId="2007"/>
    <cellStyle name="Input 14" xfId="1368"/>
    <cellStyle name="Input 14 2" xfId="1702"/>
    <cellStyle name="Input 14 2 2" xfId="2967"/>
    <cellStyle name="Input 14 2 3" xfId="2333"/>
    <cellStyle name="Input 14 3" xfId="2634"/>
    <cellStyle name="Input 14 4" xfId="2000"/>
    <cellStyle name="Input 15" xfId="1374"/>
    <cellStyle name="Input 15 2" xfId="1708"/>
    <cellStyle name="Input 15 2 2" xfId="2973"/>
    <cellStyle name="Input 15 2 3" xfId="2339"/>
    <cellStyle name="Input 15 3" xfId="2640"/>
    <cellStyle name="Input 15 4" xfId="2006"/>
    <cellStyle name="Input 16" xfId="1369"/>
    <cellStyle name="Input 16 2" xfId="1703"/>
    <cellStyle name="Input 16 2 2" xfId="2968"/>
    <cellStyle name="Input 16 2 3" xfId="2334"/>
    <cellStyle name="Input 16 3" xfId="2635"/>
    <cellStyle name="Input 16 4" xfId="2001"/>
    <cellStyle name="Input 17" xfId="1373"/>
    <cellStyle name="Input 17 2" xfId="1707"/>
    <cellStyle name="Input 17 2 2" xfId="2972"/>
    <cellStyle name="Input 17 2 3" xfId="2338"/>
    <cellStyle name="Input 17 3" xfId="2639"/>
    <cellStyle name="Input 17 4" xfId="2005"/>
    <cellStyle name="Input 18" xfId="1370"/>
    <cellStyle name="Input 18 2" xfId="1704"/>
    <cellStyle name="Input 18 2 2" xfId="2969"/>
    <cellStyle name="Input 18 2 3" xfId="2335"/>
    <cellStyle name="Input 18 3" xfId="2636"/>
    <cellStyle name="Input 18 4" xfId="2002"/>
    <cellStyle name="Input 19" xfId="1372"/>
    <cellStyle name="Input 19 2" xfId="1706"/>
    <cellStyle name="Input 19 2 2" xfId="2971"/>
    <cellStyle name="Input 19 2 3" xfId="2337"/>
    <cellStyle name="Input 19 3" xfId="2638"/>
    <cellStyle name="Input 19 4" xfId="2004"/>
    <cellStyle name="Input 2" xfId="1356"/>
    <cellStyle name="Input 2 2" xfId="1690"/>
    <cellStyle name="Input 2 2 2" xfId="2955"/>
    <cellStyle name="Input 2 2 3" xfId="2321"/>
    <cellStyle name="Input 2 3" xfId="2622"/>
    <cellStyle name="Input 2 4" xfId="1988"/>
    <cellStyle name="Input 20" xfId="1496"/>
    <cellStyle name="Input 20 2" xfId="1830"/>
    <cellStyle name="Input 20 2 2" xfId="3095"/>
    <cellStyle name="Input 20 2 3" xfId="2461"/>
    <cellStyle name="Input 20 3" xfId="2762"/>
    <cellStyle name="Input 20 4" xfId="2128"/>
    <cellStyle name="Input 21" xfId="1431"/>
    <cellStyle name="Input 21 2" xfId="1765"/>
    <cellStyle name="Input 21 2 2" xfId="3030"/>
    <cellStyle name="Input 21 2 3" xfId="2396"/>
    <cellStyle name="Input 21 3" xfId="2697"/>
    <cellStyle name="Input 21 4" xfId="2063"/>
    <cellStyle name="Input 22" xfId="1367"/>
    <cellStyle name="Input 22 2" xfId="1701"/>
    <cellStyle name="Input 22 2 2" xfId="2966"/>
    <cellStyle name="Input 22 2 3" xfId="2332"/>
    <cellStyle name="Input 22 3" xfId="2633"/>
    <cellStyle name="Input 22 4" xfId="1999"/>
    <cellStyle name="Input 23" xfId="1495"/>
    <cellStyle name="Input 23 2" xfId="1829"/>
    <cellStyle name="Input 23 2 2" xfId="3094"/>
    <cellStyle name="Input 23 2 3" xfId="2460"/>
    <cellStyle name="Input 23 3" xfId="2761"/>
    <cellStyle name="Input 23 4" xfId="2127"/>
    <cellStyle name="Input 24" xfId="1494"/>
    <cellStyle name="Input 24 2" xfId="1828"/>
    <cellStyle name="Input 24 2 2" xfId="3093"/>
    <cellStyle name="Input 24 2 3" xfId="2459"/>
    <cellStyle name="Input 24 3" xfId="2760"/>
    <cellStyle name="Input 24 4" xfId="2126"/>
    <cellStyle name="Input 25" xfId="1371"/>
    <cellStyle name="Input 25 2" xfId="1705"/>
    <cellStyle name="Input 25 2 2" xfId="2970"/>
    <cellStyle name="Input 25 2 3" xfId="2336"/>
    <cellStyle name="Input 25 3" xfId="2637"/>
    <cellStyle name="Input 25 4" xfId="2003"/>
    <cellStyle name="Input 26" xfId="1498"/>
    <cellStyle name="Input 26 2" xfId="1832"/>
    <cellStyle name="Input 26 2 2" xfId="3097"/>
    <cellStyle name="Input 26 2 3" xfId="2463"/>
    <cellStyle name="Input 26 3" xfId="2764"/>
    <cellStyle name="Input 26 4" xfId="2130"/>
    <cellStyle name="Input 27" xfId="1435"/>
    <cellStyle name="Input 27 2" xfId="1769"/>
    <cellStyle name="Input 27 2 2" xfId="3034"/>
    <cellStyle name="Input 27 2 3" xfId="2400"/>
    <cellStyle name="Input 27 3" xfId="2701"/>
    <cellStyle name="Input 27 4" xfId="2067"/>
    <cellStyle name="Input 28" xfId="1430"/>
    <cellStyle name="Input 28 2" xfId="1764"/>
    <cellStyle name="Input 28 2 2" xfId="3029"/>
    <cellStyle name="Input 28 2 3" xfId="2395"/>
    <cellStyle name="Input 28 3" xfId="2696"/>
    <cellStyle name="Input 28 4" xfId="2062"/>
    <cellStyle name="Input 29" xfId="1365"/>
    <cellStyle name="Input 29 2" xfId="1699"/>
    <cellStyle name="Input 29 2 2" xfId="2964"/>
    <cellStyle name="Input 29 2 3" xfId="2330"/>
    <cellStyle name="Input 29 3" xfId="2631"/>
    <cellStyle name="Input 29 4" xfId="1997"/>
    <cellStyle name="Input 3" xfId="1434"/>
    <cellStyle name="Input 3 2" xfId="1768"/>
    <cellStyle name="Input 3 2 2" xfId="3033"/>
    <cellStyle name="Input 3 2 3" xfId="2399"/>
    <cellStyle name="Input 3 3" xfId="2700"/>
    <cellStyle name="Input 3 4" xfId="2066"/>
    <cellStyle name="Input 30" xfId="1362"/>
    <cellStyle name="Input 30 2" xfId="1696"/>
    <cellStyle name="Input 30 2 2" xfId="2961"/>
    <cellStyle name="Input 30 2 3" xfId="2327"/>
    <cellStyle name="Input 30 3" xfId="2628"/>
    <cellStyle name="Input 30 4" xfId="1994"/>
    <cellStyle name="Input 31" xfId="1512"/>
    <cellStyle name="Input 31 2" xfId="2778"/>
    <cellStyle name="Input 31 3" xfId="2144"/>
    <cellStyle name="Input 32" xfId="1593"/>
    <cellStyle name="Input 32 2" xfId="2859"/>
    <cellStyle name="Input 32 3" xfId="2225"/>
    <cellStyle name="Input 33" xfId="1592"/>
    <cellStyle name="Input 33 2" xfId="2858"/>
    <cellStyle name="Input 33 3" xfId="2224"/>
    <cellStyle name="Input 34" xfId="1507"/>
    <cellStyle name="Input 34 2" xfId="2773"/>
    <cellStyle name="Input 34 3" xfId="2139"/>
    <cellStyle name="Input 35" xfId="1657"/>
    <cellStyle name="Input 35 2" xfId="2923"/>
    <cellStyle name="Input 35 3" xfId="2289"/>
    <cellStyle name="Input 36" xfId="1591"/>
    <cellStyle name="Input 36 2" xfId="2857"/>
    <cellStyle name="Input 36 3" xfId="2223"/>
    <cellStyle name="Input 37" xfId="1506"/>
    <cellStyle name="Input 37 2" xfId="2772"/>
    <cellStyle name="Input 37 3" xfId="2138"/>
    <cellStyle name="Input 38" xfId="1589"/>
    <cellStyle name="Input 38 2" xfId="2855"/>
    <cellStyle name="Input 38 3" xfId="2221"/>
    <cellStyle name="Input 39" xfId="1517"/>
    <cellStyle name="Input 39 2" xfId="2783"/>
    <cellStyle name="Input 39 3" xfId="2149"/>
    <cellStyle name="Input 4" xfId="1433"/>
    <cellStyle name="Input 4 2" xfId="1767"/>
    <cellStyle name="Input 4 2 2" xfId="3032"/>
    <cellStyle name="Input 4 2 3" xfId="2398"/>
    <cellStyle name="Input 4 3" xfId="2699"/>
    <cellStyle name="Input 4 4" xfId="2065"/>
    <cellStyle name="Input 40" xfId="1536"/>
    <cellStyle name="Input 40 2" xfId="2802"/>
    <cellStyle name="Input 40 3" xfId="2168"/>
    <cellStyle name="Input 41" xfId="1521"/>
    <cellStyle name="Input 41 2" xfId="2787"/>
    <cellStyle name="Input 41 3" xfId="2153"/>
    <cellStyle name="Input 42" xfId="1534"/>
    <cellStyle name="Input 42 2" xfId="2800"/>
    <cellStyle name="Input 42 3" xfId="2166"/>
    <cellStyle name="Input 43" xfId="1523"/>
    <cellStyle name="Input 43 2" xfId="2789"/>
    <cellStyle name="Input 43 3" xfId="2155"/>
    <cellStyle name="Input 44" xfId="1532"/>
    <cellStyle name="Input 44 2" xfId="2798"/>
    <cellStyle name="Input 44 3" xfId="2164"/>
    <cellStyle name="Input 45" xfId="1524"/>
    <cellStyle name="Input 45 2" xfId="2790"/>
    <cellStyle name="Input 45 3" xfId="2156"/>
    <cellStyle name="Input 46" xfId="1531"/>
    <cellStyle name="Input 46 2" xfId="2797"/>
    <cellStyle name="Input 46 3" xfId="2163"/>
    <cellStyle name="Input 47" xfId="1525"/>
    <cellStyle name="Input 47 2" xfId="2791"/>
    <cellStyle name="Input 47 3" xfId="2157"/>
    <cellStyle name="Input 48" xfId="1530"/>
    <cellStyle name="Input 48 2" xfId="2796"/>
    <cellStyle name="Input 48 3" xfId="2162"/>
    <cellStyle name="Input 49" xfId="1526"/>
    <cellStyle name="Input 49 2" xfId="2792"/>
    <cellStyle name="Input 49 3" xfId="2158"/>
    <cellStyle name="Input 5" xfId="1353"/>
    <cellStyle name="Input 5 2" xfId="1687"/>
    <cellStyle name="Input 5 2 2" xfId="2952"/>
    <cellStyle name="Input 5 2 3" xfId="2318"/>
    <cellStyle name="Input 5 3" xfId="2619"/>
    <cellStyle name="Input 5 4" xfId="1985"/>
    <cellStyle name="Input 50" xfId="1529"/>
    <cellStyle name="Input 50 2" xfId="2795"/>
    <cellStyle name="Input 50 3" xfId="2161"/>
    <cellStyle name="Input 51" xfId="1527"/>
    <cellStyle name="Input 51 2" xfId="2793"/>
    <cellStyle name="Input 51 3" xfId="2159"/>
    <cellStyle name="Input 52" xfId="1518"/>
    <cellStyle name="Input 52 2" xfId="2784"/>
    <cellStyle name="Input 52 3" xfId="2150"/>
    <cellStyle name="Input 53" xfId="1594"/>
    <cellStyle name="Input 53 2" xfId="2860"/>
    <cellStyle name="Input 53 3" xfId="2226"/>
    <cellStyle name="Input 54" xfId="1508"/>
    <cellStyle name="Input 54 2" xfId="2774"/>
    <cellStyle name="Input 54 3" xfId="2140"/>
    <cellStyle name="Input 55" xfId="1590"/>
    <cellStyle name="Input 55 2" xfId="2856"/>
    <cellStyle name="Input 55 3" xfId="2222"/>
    <cellStyle name="Input 56" xfId="1505"/>
    <cellStyle name="Input 56 2" xfId="2771"/>
    <cellStyle name="Input 56 3" xfId="2137"/>
    <cellStyle name="Input 57" xfId="1511"/>
    <cellStyle name="Input 57 2" xfId="2777"/>
    <cellStyle name="Input 57 3" xfId="2143"/>
    <cellStyle name="Input 58" xfId="1528"/>
    <cellStyle name="Input 58 2" xfId="2794"/>
    <cellStyle name="Input 58 3" xfId="2160"/>
    <cellStyle name="Input 59" xfId="1535"/>
    <cellStyle name="Input 59 2" xfId="2801"/>
    <cellStyle name="Input 59 3" xfId="2167"/>
    <cellStyle name="Input 6" xfId="1497"/>
    <cellStyle name="Input 6 2" xfId="1831"/>
    <cellStyle name="Input 6 2 2" xfId="3096"/>
    <cellStyle name="Input 6 2 3" xfId="2462"/>
    <cellStyle name="Input 6 3" xfId="2763"/>
    <cellStyle name="Input 6 4" xfId="2129"/>
    <cellStyle name="Input 60" xfId="1522"/>
    <cellStyle name="Input 60 2" xfId="2788"/>
    <cellStyle name="Input 60 3" xfId="2154"/>
    <cellStyle name="Input 61" xfId="1533"/>
    <cellStyle name="Input 61 2" xfId="2799"/>
    <cellStyle name="Input 61 3" xfId="2165"/>
    <cellStyle name="Input 62" xfId="1499"/>
    <cellStyle name="Input 62 2" xfId="2765"/>
    <cellStyle name="Input 62 3" xfId="2131"/>
    <cellStyle name="Input 63" xfId="1656"/>
    <cellStyle name="Input 63 2" xfId="2922"/>
    <cellStyle name="Input 63 3" xfId="2288"/>
    <cellStyle name="Input 64" xfId="1596"/>
    <cellStyle name="Input 64 2" xfId="2862"/>
    <cellStyle name="Input 64 3" xfId="2228"/>
    <cellStyle name="Input 65" xfId="1655"/>
    <cellStyle name="Input 65 2" xfId="2921"/>
    <cellStyle name="Input 65 3" xfId="2287"/>
    <cellStyle name="Input 66" xfId="1595"/>
    <cellStyle name="Input 66 2" xfId="2861"/>
    <cellStyle name="Input 66 3" xfId="2227"/>
    <cellStyle name="Input 67" xfId="1675"/>
    <cellStyle name="Input 67 2" xfId="2940"/>
    <cellStyle name="Input 67 3" xfId="2306"/>
    <cellStyle name="Input 68" xfId="1680"/>
    <cellStyle name="Input 68 2" xfId="2945"/>
    <cellStyle name="Input 68 3" xfId="2311"/>
    <cellStyle name="Input 69" xfId="2491"/>
    <cellStyle name="Input 7" xfId="1432"/>
    <cellStyle name="Input 7 2" xfId="1766"/>
    <cellStyle name="Input 7 2 2" xfId="3031"/>
    <cellStyle name="Input 7 2 3" xfId="2397"/>
    <cellStyle name="Input 7 3" xfId="2698"/>
    <cellStyle name="Input 7 4" xfId="2064"/>
    <cellStyle name="Input 70" xfId="2553"/>
    <cellStyle name="Input 71" xfId="3103"/>
    <cellStyle name="Input 72" xfId="2500"/>
    <cellStyle name="Input 73" xfId="2496"/>
    <cellStyle name="Input 74" xfId="2499"/>
    <cellStyle name="Input 75" xfId="2582"/>
    <cellStyle name="Input 76" xfId="2483"/>
    <cellStyle name="Input 77" xfId="1859"/>
    <cellStyle name="Input 78" xfId="1920"/>
    <cellStyle name="Input 79" xfId="3104"/>
    <cellStyle name="Input 8" xfId="1352"/>
    <cellStyle name="Input 8 2" xfId="1686"/>
    <cellStyle name="Input 8 2 2" xfId="2951"/>
    <cellStyle name="Input 8 2 3" xfId="2317"/>
    <cellStyle name="Input 8 3" xfId="2618"/>
    <cellStyle name="Input 8 4" xfId="1984"/>
    <cellStyle name="Input 80" xfId="1867"/>
    <cellStyle name="Input 81" xfId="1864"/>
    <cellStyle name="Input 9" xfId="1429"/>
    <cellStyle name="Input 9 2" xfId="1763"/>
    <cellStyle name="Input 9 2 2" xfId="3028"/>
    <cellStyle name="Input 9 2 3" xfId="2394"/>
    <cellStyle name="Input 9 3" xfId="2695"/>
    <cellStyle name="Input 9 4" xfId="2061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2 2 2" xfId="3035"/>
    <cellStyle name="Note 2 2 2 3" xfId="2401"/>
    <cellStyle name="Note 2 2 3" xfId="2702"/>
    <cellStyle name="Note 2 2 4" xfId="2068"/>
    <cellStyle name="Note 2 3" xfId="1597"/>
    <cellStyle name="Note 2 3 2" xfId="2863"/>
    <cellStyle name="Note 2 3 3" xfId="2229"/>
    <cellStyle name="Note 2 4" xfId="2554"/>
    <cellStyle name="Note 2 5" xfId="1921"/>
    <cellStyle name="Note 3" xfId="1219"/>
    <cellStyle name="Note 3 2" xfId="1437"/>
    <cellStyle name="Note 3 2 2" xfId="1771"/>
    <cellStyle name="Note 3 2 2 2" xfId="3036"/>
    <cellStyle name="Note 3 2 2 3" xfId="2402"/>
    <cellStyle name="Note 3 2 3" xfId="2703"/>
    <cellStyle name="Note 3 2 4" xfId="2069"/>
    <cellStyle name="Note 3 3" xfId="1598"/>
    <cellStyle name="Note 3 3 2" xfId="2864"/>
    <cellStyle name="Note 3 3 3" xfId="2230"/>
    <cellStyle name="Note 3 4" xfId="2555"/>
    <cellStyle name="Note 3 5" xfId="1922"/>
    <cellStyle name="Note 4" xfId="209"/>
    <cellStyle name="Note 4 2" xfId="1676"/>
    <cellStyle name="Note 4 2 2" xfId="2941"/>
    <cellStyle name="Note 4 2 3" xfId="2307"/>
    <cellStyle name="Note 4 3" xfId="2492"/>
    <cellStyle name="Note 4 4" xfId="1860"/>
    <cellStyle name="Note 5" xfId="1357"/>
    <cellStyle name="Note 5 2" xfId="1691"/>
    <cellStyle name="Note 5 2 2" xfId="2956"/>
    <cellStyle name="Note 5 2 3" xfId="2322"/>
    <cellStyle name="Note 5 3" xfId="2623"/>
    <cellStyle name="Note 5 4" xfId="1989"/>
    <cellStyle name="Note 6" xfId="1513"/>
    <cellStyle name="Note 6 2" xfId="2779"/>
    <cellStyle name="Note 6 3" xfId="2145"/>
    <cellStyle name="Note 7" xfId="1662"/>
    <cellStyle name="Note 7 2" xfId="2927"/>
    <cellStyle name="Note 7 3" xfId="2293"/>
    <cellStyle name="Note 8" xfId="2472"/>
    <cellStyle name="Note 9" xfId="1841"/>
    <cellStyle name="Obliczenia 2" xfId="194"/>
    <cellStyle name="Obliczenia 2 10" xfId="1220"/>
    <cellStyle name="Obliczenia 2 10 2" xfId="1438"/>
    <cellStyle name="Obliczenia 2 10 2 2" xfId="1772"/>
    <cellStyle name="Obliczenia 2 10 2 2 2" xfId="3037"/>
    <cellStyle name="Obliczenia 2 10 2 2 3" xfId="2403"/>
    <cellStyle name="Obliczenia 2 10 2 3" xfId="2704"/>
    <cellStyle name="Obliczenia 2 10 2 4" xfId="2070"/>
    <cellStyle name="Obliczenia 2 10 3" xfId="1599"/>
    <cellStyle name="Obliczenia 2 10 3 2" xfId="2865"/>
    <cellStyle name="Obliczenia 2 10 3 3" xfId="2231"/>
    <cellStyle name="Obliczenia 2 10 4" xfId="2556"/>
    <cellStyle name="Obliczenia 2 10 5" xfId="1923"/>
    <cellStyle name="Obliczenia 2 11" xfId="1221"/>
    <cellStyle name="Obliczenia 2 11 2" xfId="1439"/>
    <cellStyle name="Obliczenia 2 11 2 2" xfId="1773"/>
    <cellStyle name="Obliczenia 2 11 2 2 2" xfId="3038"/>
    <cellStyle name="Obliczenia 2 11 2 2 3" xfId="2404"/>
    <cellStyle name="Obliczenia 2 11 2 3" xfId="2705"/>
    <cellStyle name="Obliczenia 2 11 2 4" xfId="2071"/>
    <cellStyle name="Obliczenia 2 11 3" xfId="1600"/>
    <cellStyle name="Obliczenia 2 11 3 2" xfId="2866"/>
    <cellStyle name="Obliczenia 2 11 3 3" xfId="2232"/>
    <cellStyle name="Obliczenia 2 11 4" xfId="2557"/>
    <cellStyle name="Obliczenia 2 11 5" xfId="1924"/>
    <cellStyle name="Obliczenia 2 12" xfId="1222"/>
    <cellStyle name="Obliczenia 2 12 2" xfId="1440"/>
    <cellStyle name="Obliczenia 2 12 2 2" xfId="1774"/>
    <cellStyle name="Obliczenia 2 12 2 2 2" xfId="3039"/>
    <cellStyle name="Obliczenia 2 12 2 2 3" xfId="2405"/>
    <cellStyle name="Obliczenia 2 12 2 3" xfId="2706"/>
    <cellStyle name="Obliczenia 2 12 2 4" xfId="2072"/>
    <cellStyle name="Obliczenia 2 12 3" xfId="1601"/>
    <cellStyle name="Obliczenia 2 12 3 2" xfId="2867"/>
    <cellStyle name="Obliczenia 2 12 3 3" xfId="2233"/>
    <cellStyle name="Obliczenia 2 12 4" xfId="2558"/>
    <cellStyle name="Obliczenia 2 12 5" xfId="1925"/>
    <cellStyle name="Obliczenia 2 13" xfId="1223"/>
    <cellStyle name="Obliczenia 2 13 2" xfId="1441"/>
    <cellStyle name="Obliczenia 2 13 2 2" xfId="1775"/>
    <cellStyle name="Obliczenia 2 13 2 2 2" xfId="3040"/>
    <cellStyle name="Obliczenia 2 13 2 2 3" xfId="2406"/>
    <cellStyle name="Obliczenia 2 13 2 3" xfId="2707"/>
    <cellStyle name="Obliczenia 2 13 2 4" xfId="2073"/>
    <cellStyle name="Obliczenia 2 13 3" xfId="1602"/>
    <cellStyle name="Obliczenia 2 13 3 2" xfId="2868"/>
    <cellStyle name="Obliczenia 2 13 3 3" xfId="2234"/>
    <cellStyle name="Obliczenia 2 13 4" xfId="2559"/>
    <cellStyle name="Obliczenia 2 13 5" xfId="1926"/>
    <cellStyle name="Obliczenia 2 14" xfId="1224"/>
    <cellStyle name="Obliczenia 2 14 2" xfId="1442"/>
    <cellStyle name="Obliczenia 2 14 2 2" xfId="1776"/>
    <cellStyle name="Obliczenia 2 14 2 2 2" xfId="3041"/>
    <cellStyle name="Obliczenia 2 14 2 2 3" xfId="2407"/>
    <cellStyle name="Obliczenia 2 14 2 3" xfId="2708"/>
    <cellStyle name="Obliczenia 2 14 2 4" xfId="2074"/>
    <cellStyle name="Obliczenia 2 14 3" xfId="1603"/>
    <cellStyle name="Obliczenia 2 14 3 2" xfId="2869"/>
    <cellStyle name="Obliczenia 2 14 3 3" xfId="2235"/>
    <cellStyle name="Obliczenia 2 14 4" xfId="2560"/>
    <cellStyle name="Obliczenia 2 14 5" xfId="1927"/>
    <cellStyle name="Obliczenia 2 15" xfId="1225"/>
    <cellStyle name="Obliczenia 2 15 2" xfId="1443"/>
    <cellStyle name="Obliczenia 2 15 2 2" xfId="1777"/>
    <cellStyle name="Obliczenia 2 15 2 2 2" xfId="3042"/>
    <cellStyle name="Obliczenia 2 15 2 2 3" xfId="2408"/>
    <cellStyle name="Obliczenia 2 15 2 3" xfId="2709"/>
    <cellStyle name="Obliczenia 2 15 2 4" xfId="2075"/>
    <cellStyle name="Obliczenia 2 15 3" xfId="1604"/>
    <cellStyle name="Obliczenia 2 15 3 2" xfId="2870"/>
    <cellStyle name="Obliczenia 2 15 3 3" xfId="2236"/>
    <cellStyle name="Obliczenia 2 15 4" xfId="2561"/>
    <cellStyle name="Obliczenia 2 15 5" xfId="1928"/>
    <cellStyle name="Obliczenia 2 16" xfId="1226"/>
    <cellStyle name="Obliczenia 2 16 2" xfId="1444"/>
    <cellStyle name="Obliczenia 2 16 2 2" xfId="1778"/>
    <cellStyle name="Obliczenia 2 16 2 2 2" xfId="3043"/>
    <cellStyle name="Obliczenia 2 16 2 2 3" xfId="2409"/>
    <cellStyle name="Obliczenia 2 16 2 3" xfId="2710"/>
    <cellStyle name="Obliczenia 2 16 2 4" xfId="2076"/>
    <cellStyle name="Obliczenia 2 16 3" xfId="1605"/>
    <cellStyle name="Obliczenia 2 16 3 2" xfId="2871"/>
    <cellStyle name="Obliczenia 2 16 3 3" xfId="2237"/>
    <cellStyle name="Obliczenia 2 16 4" xfId="2562"/>
    <cellStyle name="Obliczenia 2 16 5" xfId="1929"/>
    <cellStyle name="Obliczenia 2 17" xfId="1227"/>
    <cellStyle name="Obliczenia 2 17 2" xfId="1445"/>
    <cellStyle name="Obliczenia 2 17 2 2" xfId="1779"/>
    <cellStyle name="Obliczenia 2 17 2 2 2" xfId="3044"/>
    <cellStyle name="Obliczenia 2 17 2 2 3" xfId="2410"/>
    <cellStyle name="Obliczenia 2 17 2 3" xfId="2711"/>
    <cellStyle name="Obliczenia 2 17 2 4" xfId="2077"/>
    <cellStyle name="Obliczenia 2 17 3" xfId="1606"/>
    <cellStyle name="Obliczenia 2 17 3 2" xfId="2872"/>
    <cellStyle name="Obliczenia 2 17 3 3" xfId="2238"/>
    <cellStyle name="Obliczenia 2 17 4" xfId="2563"/>
    <cellStyle name="Obliczenia 2 17 5" xfId="1930"/>
    <cellStyle name="Obliczenia 2 18" xfId="1228"/>
    <cellStyle name="Obliczenia 2 18 2" xfId="1446"/>
    <cellStyle name="Obliczenia 2 18 2 2" xfId="1780"/>
    <cellStyle name="Obliczenia 2 18 2 2 2" xfId="3045"/>
    <cellStyle name="Obliczenia 2 18 2 2 3" xfId="2411"/>
    <cellStyle name="Obliczenia 2 18 2 3" xfId="2712"/>
    <cellStyle name="Obliczenia 2 18 2 4" xfId="2078"/>
    <cellStyle name="Obliczenia 2 18 3" xfId="1607"/>
    <cellStyle name="Obliczenia 2 18 3 2" xfId="2873"/>
    <cellStyle name="Obliczenia 2 18 3 3" xfId="2239"/>
    <cellStyle name="Obliczenia 2 18 4" xfId="2564"/>
    <cellStyle name="Obliczenia 2 18 5" xfId="1931"/>
    <cellStyle name="Obliczenia 2 19" xfId="1229"/>
    <cellStyle name="Obliczenia 2 19 2" xfId="1447"/>
    <cellStyle name="Obliczenia 2 19 2 2" xfId="1781"/>
    <cellStyle name="Obliczenia 2 19 2 2 2" xfId="3046"/>
    <cellStyle name="Obliczenia 2 19 2 2 3" xfId="2412"/>
    <cellStyle name="Obliczenia 2 19 2 3" xfId="2713"/>
    <cellStyle name="Obliczenia 2 19 2 4" xfId="2079"/>
    <cellStyle name="Obliczenia 2 19 3" xfId="1608"/>
    <cellStyle name="Obliczenia 2 19 3 2" xfId="2874"/>
    <cellStyle name="Obliczenia 2 19 3 3" xfId="2240"/>
    <cellStyle name="Obliczenia 2 19 4" xfId="2565"/>
    <cellStyle name="Obliczenia 2 19 5" xfId="1932"/>
    <cellStyle name="Obliczenia 2 2" xfId="1230"/>
    <cellStyle name="Obliczenia 2 2 2" xfId="1448"/>
    <cellStyle name="Obliczenia 2 2 2 2" xfId="1782"/>
    <cellStyle name="Obliczenia 2 2 2 2 2" xfId="3047"/>
    <cellStyle name="Obliczenia 2 2 2 2 3" xfId="2413"/>
    <cellStyle name="Obliczenia 2 2 2 3" xfId="2714"/>
    <cellStyle name="Obliczenia 2 2 2 4" xfId="2080"/>
    <cellStyle name="Obliczenia 2 2 3" xfId="1609"/>
    <cellStyle name="Obliczenia 2 2 3 2" xfId="2875"/>
    <cellStyle name="Obliczenia 2 2 3 3" xfId="2241"/>
    <cellStyle name="Obliczenia 2 2 4" xfId="2566"/>
    <cellStyle name="Obliczenia 2 2 5" xfId="1933"/>
    <cellStyle name="Obliczenia 2 20" xfId="1231"/>
    <cellStyle name="Obliczenia 2 20 2" xfId="1449"/>
    <cellStyle name="Obliczenia 2 20 2 2" xfId="1783"/>
    <cellStyle name="Obliczenia 2 20 2 2 2" xfId="3048"/>
    <cellStyle name="Obliczenia 2 20 2 2 3" xfId="2414"/>
    <cellStyle name="Obliczenia 2 20 2 3" xfId="2715"/>
    <cellStyle name="Obliczenia 2 20 2 4" xfId="2081"/>
    <cellStyle name="Obliczenia 2 20 3" xfId="1610"/>
    <cellStyle name="Obliczenia 2 20 3 2" xfId="2876"/>
    <cellStyle name="Obliczenia 2 20 3 3" xfId="2242"/>
    <cellStyle name="Obliczenia 2 20 4" xfId="2567"/>
    <cellStyle name="Obliczenia 2 20 5" xfId="1934"/>
    <cellStyle name="Obliczenia 2 21" xfId="1232"/>
    <cellStyle name="Obliczenia 2 21 2" xfId="1450"/>
    <cellStyle name="Obliczenia 2 21 2 2" xfId="1784"/>
    <cellStyle name="Obliczenia 2 21 2 2 2" xfId="3049"/>
    <cellStyle name="Obliczenia 2 21 2 2 3" xfId="2415"/>
    <cellStyle name="Obliczenia 2 21 2 3" xfId="2716"/>
    <cellStyle name="Obliczenia 2 21 2 4" xfId="2082"/>
    <cellStyle name="Obliczenia 2 21 3" xfId="1611"/>
    <cellStyle name="Obliczenia 2 21 3 2" xfId="2877"/>
    <cellStyle name="Obliczenia 2 21 3 3" xfId="2243"/>
    <cellStyle name="Obliczenia 2 21 4" xfId="2568"/>
    <cellStyle name="Obliczenia 2 21 5" xfId="1935"/>
    <cellStyle name="Obliczenia 2 22" xfId="1233"/>
    <cellStyle name="Obliczenia 2 22 2" xfId="1451"/>
    <cellStyle name="Obliczenia 2 22 2 2" xfId="1785"/>
    <cellStyle name="Obliczenia 2 22 2 2 2" xfId="3050"/>
    <cellStyle name="Obliczenia 2 22 2 2 3" xfId="2416"/>
    <cellStyle name="Obliczenia 2 22 2 3" xfId="2717"/>
    <cellStyle name="Obliczenia 2 22 2 4" xfId="2083"/>
    <cellStyle name="Obliczenia 2 22 3" xfId="1612"/>
    <cellStyle name="Obliczenia 2 22 3 2" xfId="2878"/>
    <cellStyle name="Obliczenia 2 22 3 3" xfId="2244"/>
    <cellStyle name="Obliczenia 2 22 4" xfId="2569"/>
    <cellStyle name="Obliczenia 2 22 5" xfId="1936"/>
    <cellStyle name="Obliczenia 2 23" xfId="1234"/>
    <cellStyle name="Obliczenia 2 23 2" xfId="1452"/>
    <cellStyle name="Obliczenia 2 23 2 2" xfId="1786"/>
    <cellStyle name="Obliczenia 2 23 2 2 2" xfId="3051"/>
    <cellStyle name="Obliczenia 2 23 2 2 3" xfId="2417"/>
    <cellStyle name="Obliczenia 2 23 2 3" xfId="2718"/>
    <cellStyle name="Obliczenia 2 23 2 4" xfId="2084"/>
    <cellStyle name="Obliczenia 2 23 3" xfId="1613"/>
    <cellStyle name="Obliczenia 2 23 3 2" xfId="2879"/>
    <cellStyle name="Obliczenia 2 23 3 3" xfId="2245"/>
    <cellStyle name="Obliczenia 2 23 4" xfId="2570"/>
    <cellStyle name="Obliczenia 2 23 5" xfId="1937"/>
    <cellStyle name="Obliczenia 2 24" xfId="1235"/>
    <cellStyle name="Obliczenia 2 24 2" xfId="1453"/>
    <cellStyle name="Obliczenia 2 24 2 2" xfId="1787"/>
    <cellStyle name="Obliczenia 2 24 2 2 2" xfId="3052"/>
    <cellStyle name="Obliczenia 2 24 2 2 3" xfId="2418"/>
    <cellStyle name="Obliczenia 2 24 2 3" xfId="2719"/>
    <cellStyle name="Obliczenia 2 24 2 4" xfId="2085"/>
    <cellStyle name="Obliczenia 2 24 3" xfId="1614"/>
    <cellStyle name="Obliczenia 2 24 3 2" xfId="2880"/>
    <cellStyle name="Obliczenia 2 24 3 3" xfId="2246"/>
    <cellStyle name="Obliczenia 2 24 4" xfId="2571"/>
    <cellStyle name="Obliczenia 2 24 5" xfId="1938"/>
    <cellStyle name="Obliczenia 2 25" xfId="1236"/>
    <cellStyle name="Obliczenia 2 25 2" xfId="1454"/>
    <cellStyle name="Obliczenia 2 25 2 2" xfId="1788"/>
    <cellStyle name="Obliczenia 2 25 2 2 2" xfId="3053"/>
    <cellStyle name="Obliczenia 2 25 2 2 3" xfId="2419"/>
    <cellStyle name="Obliczenia 2 25 2 3" xfId="2720"/>
    <cellStyle name="Obliczenia 2 25 2 4" xfId="2086"/>
    <cellStyle name="Obliczenia 2 25 3" xfId="1615"/>
    <cellStyle name="Obliczenia 2 25 3 2" xfId="2881"/>
    <cellStyle name="Obliczenia 2 25 3 3" xfId="2247"/>
    <cellStyle name="Obliczenia 2 25 4" xfId="2572"/>
    <cellStyle name="Obliczenia 2 25 5" xfId="1939"/>
    <cellStyle name="Obliczenia 2 26" xfId="1237"/>
    <cellStyle name="Obliczenia 2 26 2" xfId="1455"/>
    <cellStyle name="Obliczenia 2 26 2 2" xfId="1789"/>
    <cellStyle name="Obliczenia 2 26 2 2 2" xfId="3054"/>
    <cellStyle name="Obliczenia 2 26 2 2 3" xfId="2420"/>
    <cellStyle name="Obliczenia 2 26 2 3" xfId="2721"/>
    <cellStyle name="Obliczenia 2 26 2 4" xfId="2087"/>
    <cellStyle name="Obliczenia 2 26 3" xfId="1616"/>
    <cellStyle name="Obliczenia 2 26 3 2" xfId="2882"/>
    <cellStyle name="Obliczenia 2 26 3 3" xfId="2248"/>
    <cellStyle name="Obliczenia 2 26 4" xfId="2573"/>
    <cellStyle name="Obliczenia 2 26 5" xfId="1940"/>
    <cellStyle name="Obliczenia 2 27" xfId="1349"/>
    <cellStyle name="Obliczenia 2 27 2" xfId="1683"/>
    <cellStyle name="Obliczenia 2 27 2 2" xfId="2948"/>
    <cellStyle name="Obliczenia 2 27 2 3" xfId="2314"/>
    <cellStyle name="Obliczenia 2 27 3" xfId="2615"/>
    <cellStyle name="Obliczenia 2 27 4" xfId="1981"/>
    <cellStyle name="Obliczenia 2 28" xfId="1502"/>
    <cellStyle name="Obliczenia 2 28 2" xfId="2768"/>
    <cellStyle name="Obliczenia 2 28 3" xfId="2134"/>
    <cellStyle name="Obliczenia 2 29" xfId="2486"/>
    <cellStyle name="Obliczenia 2 3" xfId="1238"/>
    <cellStyle name="Obliczenia 2 3 2" xfId="1456"/>
    <cellStyle name="Obliczenia 2 3 2 2" xfId="1790"/>
    <cellStyle name="Obliczenia 2 3 2 2 2" xfId="3055"/>
    <cellStyle name="Obliczenia 2 3 2 2 3" xfId="2421"/>
    <cellStyle name="Obliczenia 2 3 2 3" xfId="2722"/>
    <cellStyle name="Obliczenia 2 3 2 4" xfId="2088"/>
    <cellStyle name="Obliczenia 2 3 3" xfId="1617"/>
    <cellStyle name="Obliczenia 2 3 3 2" xfId="2883"/>
    <cellStyle name="Obliczenia 2 3 3 3" xfId="2249"/>
    <cellStyle name="Obliczenia 2 3 4" xfId="2574"/>
    <cellStyle name="Obliczenia 2 3 5" xfId="1941"/>
    <cellStyle name="Obliczenia 2 30" xfId="1854"/>
    <cellStyle name="Obliczenia 2 4" xfId="1239"/>
    <cellStyle name="Obliczenia 2 4 2" xfId="1457"/>
    <cellStyle name="Obliczenia 2 4 2 2" xfId="1791"/>
    <cellStyle name="Obliczenia 2 4 2 2 2" xfId="3056"/>
    <cellStyle name="Obliczenia 2 4 2 2 3" xfId="2422"/>
    <cellStyle name="Obliczenia 2 4 2 3" xfId="2723"/>
    <cellStyle name="Obliczenia 2 4 2 4" xfId="2089"/>
    <cellStyle name="Obliczenia 2 4 3" xfId="1618"/>
    <cellStyle name="Obliczenia 2 4 3 2" xfId="2884"/>
    <cellStyle name="Obliczenia 2 4 3 3" xfId="2250"/>
    <cellStyle name="Obliczenia 2 4 4" xfId="2575"/>
    <cellStyle name="Obliczenia 2 4 5" xfId="1942"/>
    <cellStyle name="Obliczenia 2 5" xfId="1240"/>
    <cellStyle name="Obliczenia 2 5 2" xfId="1458"/>
    <cellStyle name="Obliczenia 2 5 2 2" xfId="1792"/>
    <cellStyle name="Obliczenia 2 5 2 2 2" xfId="3057"/>
    <cellStyle name="Obliczenia 2 5 2 2 3" xfId="2423"/>
    <cellStyle name="Obliczenia 2 5 2 3" xfId="2724"/>
    <cellStyle name="Obliczenia 2 5 2 4" xfId="2090"/>
    <cellStyle name="Obliczenia 2 5 3" xfId="1619"/>
    <cellStyle name="Obliczenia 2 5 3 2" xfId="2885"/>
    <cellStyle name="Obliczenia 2 5 3 3" xfId="2251"/>
    <cellStyle name="Obliczenia 2 5 4" xfId="2576"/>
    <cellStyle name="Obliczenia 2 5 5" xfId="1943"/>
    <cellStyle name="Obliczenia 2 6" xfId="1241"/>
    <cellStyle name="Obliczenia 2 6 2" xfId="1459"/>
    <cellStyle name="Obliczenia 2 6 2 2" xfId="1793"/>
    <cellStyle name="Obliczenia 2 6 2 2 2" xfId="3058"/>
    <cellStyle name="Obliczenia 2 6 2 2 3" xfId="2424"/>
    <cellStyle name="Obliczenia 2 6 2 3" xfId="2725"/>
    <cellStyle name="Obliczenia 2 6 2 4" xfId="2091"/>
    <cellStyle name="Obliczenia 2 6 3" xfId="1620"/>
    <cellStyle name="Obliczenia 2 6 3 2" xfId="2886"/>
    <cellStyle name="Obliczenia 2 6 3 3" xfId="2252"/>
    <cellStyle name="Obliczenia 2 6 4" xfId="2577"/>
    <cellStyle name="Obliczenia 2 6 5" xfId="1944"/>
    <cellStyle name="Obliczenia 2 7" xfId="1242"/>
    <cellStyle name="Obliczenia 2 7 2" xfId="1460"/>
    <cellStyle name="Obliczenia 2 7 2 2" xfId="1794"/>
    <cellStyle name="Obliczenia 2 7 2 2 2" xfId="3059"/>
    <cellStyle name="Obliczenia 2 7 2 2 3" xfId="2425"/>
    <cellStyle name="Obliczenia 2 7 2 3" xfId="2726"/>
    <cellStyle name="Obliczenia 2 7 2 4" xfId="2092"/>
    <cellStyle name="Obliczenia 2 7 3" xfId="1621"/>
    <cellStyle name="Obliczenia 2 7 3 2" xfId="2887"/>
    <cellStyle name="Obliczenia 2 7 3 3" xfId="2253"/>
    <cellStyle name="Obliczenia 2 7 4" xfId="2578"/>
    <cellStyle name="Obliczenia 2 7 5" xfId="1945"/>
    <cellStyle name="Obliczenia 2 8" xfId="1243"/>
    <cellStyle name="Obliczenia 2 8 2" xfId="1461"/>
    <cellStyle name="Obliczenia 2 8 2 2" xfId="1795"/>
    <cellStyle name="Obliczenia 2 8 2 2 2" xfId="3060"/>
    <cellStyle name="Obliczenia 2 8 2 2 3" xfId="2426"/>
    <cellStyle name="Obliczenia 2 8 2 3" xfId="2727"/>
    <cellStyle name="Obliczenia 2 8 2 4" xfId="2093"/>
    <cellStyle name="Obliczenia 2 8 3" xfId="1622"/>
    <cellStyle name="Obliczenia 2 8 3 2" xfId="2888"/>
    <cellStyle name="Obliczenia 2 8 3 3" xfId="2254"/>
    <cellStyle name="Obliczenia 2 8 4" xfId="2579"/>
    <cellStyle name="Obliczenia 2 8 5" xfId="1946"/>
    <cellStyle name="Obliczenia 2 9" xfId="1244"/>
    <cellStyle name="Obliczenia 2 9 2" xfId="1462"/>
    <cellStyle name="Obliczenia 2 9 2 2" xfId="1796"/>
    <cellStyle name="Obliczenia 2 9 2 2 2" xfId="3061"/>
    <cellStyle name="Obliczenia 2 9 2 2 3" xfId="2427"/>
    <cellStyle name="Obliczenia 2 9 2 3" xfId="2728"/>
    <cellStyle name="Obliczenia 2 9 2 4" xfId="2094"/>
    <cellStyle name="Obliczenia 2 9 3" xfId="1623"/>
    <cellStyle name="Obliczenia 2 9 3 2" xfId="2889"/>
    <cellStyle name="Obliczenia 2 9 3 3" xfId="2255"/>
    <cellStyle name="Obliczenia 2 9 4" xfId="2580"/>
    <cellStyle name="Obliczenia 2 9 5" xfId="1947"/>
    <cellStyle name="Obliczenia 3" xfId="1245"/>
    <cellStyle name="Obliczenia 3 2" xfId="1463"/>
    <cellStyle name="Obliczenia 3 2 2" xfId="1797"/>
    <cellStyle name="Obliczenia 3 2 2 2" xfId="3062"/>
    <cellStyle name="Obliczenia 3 2 2 3" xfId="2428"/>
    <cellStyle name="Obliczenia 3 2 3" xfId="2729"/>
    <cellStyle name="Obliczenia 3 2 4" xfId="2095"/>
    <cellStyle name="Obliczenia 3 3" xfId="1624"/>
    <cellStyle name="Obliczenia 3 3 2" xfId="2890"/>
    <cellStyle name="Obliczenia 3 3 3" xfId="2256"/>
    <cellStyle name="Obliczenia 3 4" xfId="2581"/>
    <cellStyle name="Obliczenia 3 5" xfId="1948"/>
    <cellStyle name="Opis" xfId="144"/>
    <cellStyle name="Output" xfId="210"/>
    <cellStyle name="Output 2" xfId="1358"/>
    <cellStyle name="Output 2 2" xfId="1692"/>
    <cellStyle name="Output 2 2 2" xfId="2957"/>
    <cellStyle name="Output 2 2 3" xfId="2323"/>
    <cellStyle name="Output 2 3" xfId="2624"/>
    <cellStyle name="Output 2 4" xfId="1990"/>
    <cellStyle name="Output 3" xfId="1514"/>
    <cellStyle name="Output 3 2" xfId="2780"/>
    <cellStyle name="Output 3 3" xfId="2146"/>
    <cellStyle name="Output 4" xfId="2493"/>
    <cellStyle name="Output 5" xfId="1861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Procentowy" xfId="3105" builtinId="5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2 2 2" xfId="3063"/>
    <cellStyle name="Suma 2 2 2 2 3" xfId="2429"/>
    <cellStyle name="Suma 2 2 2 3" xfId="2730"/>
    <cellStyle name="Suma 2 2 2 4" xfId="2096"/>
    <cellStyle name="Suma 2 2 3" xfId="1625"/>
    <cellStyle name="Suma 2 2 3 2" xfId="2891"/>
    <cellStyle name="Suma 2 2 3 3" xfId="2257"/>
    <cellStyle name="Suma 2 2 4" xfId="2583"/>
    <cellStyle name="Suma 2 2 5" xfId="1949"/>
    <cellStyle name="Suma 2 3" xfId="1283"/>
    <cellStyle name="Suma 2 3 2" xfId="1465"/>
    <cellStyle name="Suma 2 3 2 2" xfId="1799"/>
    <cellStyle name="Suma 2 3 2 2 2" xfId="3064"/>
    <cellStyle name="Suma 2 3 2 2 3" xfId="2430"/>
    <cellStyle name="Suma 2 3 2 3" xfId="2731"/>
    <cellStyle name="Suma 2 3 2 4" xfId="2097"/>
    <cellStyle name="Suma 2 3 3" xfId="1626"/>
    <cellStyle name="Suma 2 3 3 2" xfId="2892"/>
    <cellStyle name="Suma 2 3 3 3" xfId="2258"/>
    <cellStyle name="Suma 2 3 4" xfId="2584"/>
    <cellStyle name="Suma 2 3 5" xfId="1950"/>
    <cellStyle name="Suma 2 4" xfId="1350"/>
    <cellStyle name="Suma 2 4 2" xfId="1684"/>
    <cellStyle name="Suma 2 4 2 2" xfId="2949"/>
    <cellStyle name="Suma 2 4 2 3" xfId="2315"/>
    <cellStyle name="Suma 2 4 3" xfId="2616"/>
    <cellStyle name="Suma 2 4 4" xfId="1982"/>
    <cellStyle name="Suma 2 5" xfId="1503"/>
    <cellStyle name="Suma 2 5 2" xfId="2769"/>
    <cellStyle name="Suma 2 5 3" xfId="2135"/>
    <cellStyle name="Suma 2 6" xfId="2487"/>
    <cellStyle name="Suma 2 7" xfId="1855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2 2 2" xfId="3065"/>
    <cellStyle name="Total 2 2 2 3" xfId="2431"/>
    <cellStyle name="Total 2 2 3" xfId="2732"/>
    <cellStyle name="Total 2 2 4" xfId="2098"/>
    <cellStyle name="Total 2 3" xfId="1627"/>
    <cellStyle name="Total 2 3 2" xfId="2893"/>
    <cellStyle name="Total 2 3 3" xfId="2259"/>
    <cellStyle name="Total 2 4" xfId="2585"/>
    <cellStyle name="Total 2 5" xfId="1951"/>
    <cellStyle name="Total 3" xfId="1285"/>
    <cellStyle name="Total 3 2" xfId="1467"/>
    <cellStyle name="Total 3 2 2" xfId="1801"/>
    <cellStyle name="Total 3 2 2 2" xfId="3066"/>
    <cellStyle name="Total 3 2 2 3" xfId="2432"/>
    <cellStyle name="Total 3 2 3" xfId="2733"/>
    <cellStyle name="Total 3 2 4" xfId="2099"/>
    <cellStyle name="Total 3 3" xfId="1628"/>
    <cellStyle name="Total 3 3 2" xfId="2894"/>
    <cellStyle name="Total 3 3 3" xfId="2260"/>
    <cellStyle name="Total 3 4" xfId="2586"/>
    <cellStyle name="Total 3 5" xfId="1952"/>
    <cellStyle name="Total 4" xfId="1359"/>
    <cellStyle name="Total 4 2" xfId="1693"/>
    <cellStyle name="Total 4 2 2" xfId="2958"/>
    <cellStyle name="Total 4 2 3" xfId="2324"/>
    <cellStyle name="Total 4 3" xfId="2625"/>
    <cellStyle name="Total 4 4" xfId="1991"/>
    <cellStyle name="Total 5" xfId="1515"/>
    <cellStyle name="Total 5 2" xfId="2781"/>
    <cellStyle name="Total 5 3" xfId="2147"/>
    <cellStyle name="Total 6" xfId="2494"/>
    <cellStyle name="Total 7" xfId="1862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2 2 2" xfId="3067"/>
    <cellStyle name="Uwaga 2 10 2 2 3" xfId="2433"/>
    <cellStyle name="Uwaga 2 10 2 3" xfId="2734"/>
    <cellStyle name="Uwaga 2 10 2 4" xfId="2100"/>
    <cellStyle name="Uwaga 2 10 3" xfId="1629"/>
    <cellStyle name="Uwaga 2 10 3 2" xfId="2895"/>
    <cellStyle name="Uwaga 2 10 3 3" xfId="2261"/>
    <cellStyle name="Uwaga 2 10 4" xfId="2587"/>
    <cellStyle name="Uwaga 2 10 5" xfId="1953"/>
    <cellStyle name="Uwaga 2 11" xfId="1289"/>
    <cellStyle name="Uwaga 2 11 2" xfId="1469"/>
    <cellStyle name="Uwaga 2 11 2 2" xfId="1803"/>
    <cellStyle name="Uwaga 2 11 2 2 2" xfId="3068"/>
    <cellStyle name="Uwaga 2 11 2 2 3" xfId="2434"/>
    <cellStyle name="Uwaga 2 11 2 3" xfId="2735"/>
    <cellStyle name="Uwaga 2 11 2 4" xfId="2101"/>
    <cellStyle name="Uwaga 2 11 3" xfId="1630"/>
    <cellStyle name="Uwaga 2 11 3 2" xfId="2896"/>
    <cellStyle name="Uwaga 2 11 3 3" xfId="2262"/>
    <cellStyle name="Uwaga 2 11 4" xfId="2588"/>
    <cellStyle name="Uwaga 2 11 5" xfId="1954"/>
    <cellStyle name="Uwaga 2 12" xfId="1290"/>
    <cellStyle name="Uwaga 2 12 2" xfId="1470"/>
    <cellStyle name="Uwaga 2 12 2 2" xfId="1804"/>
    <cellStyle name="Uwaga 2 12 2 2 2" xfId="3069"/>
    <cellStyle name="Uwaga 2 12 2 2 3" xfId="2435"/>
    <cellStyle name="Uwaga 2 12 2 3" xfId="2736"/>
    <cellStyle name="Uwaga 2 12 2 4" xfId="2102"/>
    <cellStyle name="Uwaga 2 12 3" xfId="1631"/>
    <cellStyle name="Uwaga 2 12 3 2" xfId="2897"/>
    <cellStyle name="Uwaga 2 12 3 3" xfId="2263"/>
    <cellStyle name="Uwaga 2 12 4" xfId="2589"/>
    <cellStyle name="Uwaga 2 12 5" xfId="1955"/>
    <cellStyle name="Uwaga 2 13" xfId="1291"/>
    <cellStyle name="Uwaga 2 13 2" xfId="1471"/>
    <cellStyle name="Uwaga 2 13 2 2" xfId="1805"/>
    <cellStyle name="Uwaga 2 13 2 2 2" xfId="3070"/>
    <cellStyle name="Uwaga 2 13 2 2 3" xfId="2436"/>
    <cellStyle name="Uwaga 2 13 2 3" xfId="2737"/>
    <cellStyle name="Uwaga 2 13 2 4" xfId="2103"/>
    <cellStyle name="Uwaga 2 13 3" xfId="1632"/>
    <cellStyle name="Uwaga 2 13 3 2" xfId="2898"/>
    <cellStyle name="Uwaga 2 13 3 3" xfId="2264"/>
    <cellStyle name="Uwaga 2 13 4" xfId="2590"/>
    <cellStyle name="Uwaga 2 13 5" xfId="1956"/>
    <cellStyle name="Uwaga 2 14" xfId="1292"/>
    <cellStyle name="Uwaga 2 14 2" xfId="1472"/>
    <cellStyle name="Uwaga 2 14 2 2" xfId="1806"/>
    <cellStyle name="Uwaga 2 14 2 2 2" xfId="3071"/>
    <cellStyle name="Uwaga 2 14 2 2 3" xfId="2437"/>
    <cellStyle name="Uwaga 2 14 2 3" xfId="2738"/>
    <cellStyle name="Uwaga 2 14 2 4" xfId="2104"/>
    <cellStyle name="Uwaga 2 14 3" xfId="1633"/>
    <cellStyle name="Uwaga 2 14 3 2" xfId="2899"/>
    <cellStyle name="Uwaga 2 14 3 3" xfId="2265"/>
    <cellStyle name="Uwaga 2 14 4" xfId="2591"/>
    <cellStyle name="Uwaga 2 14 5" xfId="1957"/>
    <cellStyle name="Uwaga 2 15" xfId="1293"/>
    <cellStyle name="Uwaga 2 15 2" xfId="1473"/>
    <cellStyle name="Uwaga 2 15 2 2" xfId="1807"/>
    <cellStyle name="Uwaga 2 15 2 2 2" xfId="3072"/>
    <cellStyle name="Uwaga 2 15 2 2 3" xfId="2438"/>
    <cellStyle name="Uwaga 2 15 2 3" xfId="2739"/>
    <cellStyle name="Uwaga 2 15 2 4" xfId="2105"/>
    <cellStyle name="Uwaga 2 15 3" xfId="1634"/>
    <cellStyle name="Uwaga 2 15 3 2" xfId="2900"/>
    <cellStyle name="Uwaga 2 15 3 3" xfId="2266"/>
    <cellStyle name="Uwaga 2 15 4" xfId="2592"/>
    <cellStyle name="Uwaga 2 15 5" xfId="1958"/>
    <cellStyle name="Uwaga 2 16" xfId="1294"/>
    <cellStyle name="Uwaga 2 16 2" xfId="1474"/>
    <cellStyle name="Uwaga 2 16 2 2" xfId="1808"/>
    <cellStyle name="Uwaga 2 16 2 2 2" xfId="3073"/>
    <cellStyle name="Uwaga 2 16 2 2 3" xfId="2439"/>
    <cellStyle name="Uwaga 2 16 2 3" xfId="2740"/>
    <cellStyle name="Uwaga 2 16 2 4" xfId="2106"/>
    <cellStyle name="Uwaga 2 16 3" xfId="1635"/>
    <cellStyle name="Uwaga 2 16 3 2" xfId="2901"/>
    <cellStyle name="Uwaga 2 16 3 3" xfId="2267"/>
    <cellStyle name="Uwaga 2 16 4" xfId="2593"/>
    <cellStyle name="Uwaga 2 16 5" xfId="1959"/>
    <cellStyle name="Uwaga 2 17" xfId="1295"/>
    <cellStyle name="Uwaga 2 17 2" xfId="1475"/>
    <cellStyle name="Uwaga 2 17 2 2" xfId="1809"/>
    <cellStyle name="Uwaga 2 17 2 2 2" xfId="3074"/>
    <cellStyle name="Uwaga 2 17 2 2 3" xfId="2440"/>
    <cellStyle name="Uwaga 2 17 2 3" xfId="2741"/>
    <cellStyle name="Uwaga 2 17 2 4" xfId="2107"/>
    <cellStyle name="Uwaga 2 17 3" xfId="1636"/>
    <cellStyle name="Uwaga 2 17 3 2" xfId="2902"/>
    <cellStyle name="Uwaga 2 17 3 3" xfId="2268"/>
    <cellStyle name="Uwaga 2 17 4" xfId="2594"/>
    <cellStyle name="Uwaga 2 17 5" xfId="1960"/>
    <cellStyle name="Uwaga 2 18" xfId="1296"/>
    <cellStyle name="Uwaga 2 18 2" xfId="1476"/>
    <cellStyle name="Uwaga 2 18 2 2" xfId="1810"/>
    <cellStyle name="Uwaga 2 18 2 2 2" xfId="3075"/>
    <cellStyle name="Uwaga 2 18 2 2 3" xfId="2441"/>
    <cellStyle name="Uwaga 2 18 2 3" xfId="2742"/>
    <cellStyle name="Uwaga 2 18 2 4" xfId="2108"/>
    <cellStyle name="Uwaga 2 18 3" xfId="1637"/>
    <cellStyle name="Uwaga 2 18 3 2" xfId="2903"/>
    <cellStyle name="Uwaga 2 18 3 3" xfId="2269"/>
    <cellStyle name="Uwaga 2 18 4" xfId="2595"/>
    <cellStyle name="Uwaga 2 18 5" xfId="1961"/>
    <cellStyle name="Uwaga 2 19" xfId="1297"/>
    <cellStyle name="Uwaga 2 19 2" xfId="1477"/>
    <cellStyle name="Uwaga 2 19 2 2" xfId="1811"/>
    <cellStyle name="Uwaga 2 19 2 2 2" xfId="3076"/>
    <cellStyle name="Uwaga 2 19 2 2 3" xfId="2442"/>
    <cellStyle name="Uwaga 2 19 2 3" xfId="2743"/>
    <cellStyle name="Uwaga 2 19 2 4" xfId="2109"/>
    <cellStyle name="Uwaga 2 19 3" xfId="1638"/>
    <cellStyle name="Uwaga 2 19 3 2" xfId="2904"/>
    <cellStyle name="Uwaga 2 19 3 3" xfId="2270"/>
    <cellStyle name="Uwaga 2 19 4" xfId="2596"/>
    <cellStyle name="Uwaga 2 19 5" xfId="1962"/>
    <cellStyle name="Uwaga 2 2" xfId="1298"/>
    <cellStyle name="Uwaga 2 2 2" xfId="1478"/>
    <cellStyle name="Uwaga 2 2 2 2" xfId="1812"/>
    <cellStyle name="Uwaga 2 2 2 2 2" xfId="3077"/>
    <cellStyle name="Uwaga 2 2 2 2 3" xfId="2443"/>
    <cellStyle name="Uwaga 2 2 2 3" xfId="2744"/>
    <cellStyle name="Uwaga 2 2 2 4" xfId="2110"/>
    <cellStyle name="Uwaga 2 2 3" xfId="1639"/>
    <cellStyle name="Uwaga 2 2 3 2" xfId="2905"/>
    <cellStyle name="Uwaga 2 2 3 3" xfId="2271"/>
    <cellStyle name="Uwaga 2 2 4" xfId="2597"/>
    <cellStyle name="Uwaga 2 2 5" xfId="1963"/>
    <cellStyle name="Uwaga 2 20" xfId="1299"/>
    <cellStyle name="Uwaga 2 20 2" xfId="1479"/>
    <cellStyle name="Uwaga 2 20 2 2" xfId="1813"/>
    <cellStyle name="Uwaga 2 20 2 2 2" xfId="3078"/>
    <cellStyle name="Uwaga 2 20 2 2 3" xfId="2444"/>
    <cellStyle name="Uwaga 2 20 2 3" xfId="2745"/>
    <cellStyle name="Uwaga 2 20 2 4" xfId="2111"/>
    <cellStyle name="Uwaga 2 20 3" xfId="1640"/>
    <cellStyle name="Uwaga 2 20 3 2" xfId="2906"/>
    <cellStyle name="Uwaga 2 20 3 3" xfId="2272"/>
    <cellStyle name="Uwaga 2 20 4" xfId="2598"/>
    <cellStyle name="Uwaga 2 20 5" xfId="1964"/>
    <cellStyle name="Uwaga 2 21" xfId="1300"/>
    <cellStyle name="Uwaga 2 21 2" xfId="1480"/>
    <cellStyle name="Uwaga 2 21 2 2" xfId="1814"/>
    <cellStyle name="Uwaga 2 21 2 2 2" xfId="3079"/>
    <cellStyle name="Uwaga 2 21 2 2 3" xfId="2445"/>
    <cellStyle name="Uwaga 2 21 2 3" xfId="2746"/>
    <cellStyle name="Uwaga 2 21 2 4" xfId="2112"/>
    <cellStyle name="Uwaga 2 21 3" xfId="1641"/>
    <cellStyle name="Uwaga 2 21 3 2" xfId="2907"/>
    <cellStyle name="Uwaga 2 21 3 3" xfId="2273"/>
    <cellStyle name="Uwaga 2 21 4" xfId="2599"/>
    <cellStyle name="Uwaga 2 21 5" xfId="1965"/>
    <cellStyle name="Uwaga 2 22" xfId="1301"/>
    <cellStyle name="Uwaga 2 22 2" xfId="1481"/>
    <cellStyle name="Uwaga 2 22 2 2" xfId="1815"/>
    <cellStyle name="Uwaga 2 22 2 2 2" xfId="3080"/>
    <cellStyle name="Uwaga 2 22 2 2 3" xfId="2446"/>
    <cellStyle name="Uwaga 2 22 2 3" xfId="2747"/>
    <cellStyle name="Uwaga 2 22 2 4" xfId="2113"/>
    <cellStyle name="Uwaga 2 22 3" xfId="1642"/>
    <cellStyle name="Uwaga 2 22 3 2" xfId="2908"/>
    <cellStyle name="Uwaga 2 22 3 3" xfId="2274"/>
    <cellStyle name="Uwaga 2 22 4" xfId="2600"/>
    <cellStyle name="Uwaga 2 22 5" xfId="1966"/>
    <cellStyle name="Uwaga 2 23" xfId="1302"/>
    <cellStyle name="Uwaga 2 23 2" xfId="1482"/>
    <cellStyle name="Uwaga 2 23 2 2" xfId="1816"/>
    <cellStyle name="Uwaga 2 23 2 2 2" xfId="3081"/>
    <cellStyle name="Uwaga 2 23 2 2 3" xfId="2447"/>
    <cellStyle name="Uwaga 2 23 2 3" xfId="2748"/>
    <cellStyle name="Uwaga 2 23 2 4" xfId="2114"/>
    <cellStyle name="Uwaga 2 23 3" xfId="1643"/>
    <cellStyle name="Uwaga 2 23 3 2" xfId="2909"/>
    <cellStyle name="Uwaga 2 23 3 3" xfId="2275"/>
    <cellStyle name="Uwaga 2 23 4" xfId="2601"/>
    <cellStyle name="Uwaga 2 23 5" xfId="1967"/>
    <cellStyle name="Uwaga 2 24" xfId="1303"/>
    <cellStyle name="Uwaga 2 24 2" xfId="1483"/>
    <cellStyle name="Uwaga 2 24 2 2" xfId="1817"/>
    <cellStyle name="Uwaga 2 24 2 2 2" xfId="3082"/>
    <cellStyle name="Uwaga 2 24 2 2 3" xfId="2448"/>
    <cellStyle name="Uwaga 2 24 2 3" xfId="2749"/>
    <cellStyle name="Uwaga 2 24 2 4" xfId="2115"/>
    <cellStyle name="Uwaga 2 24 3" xfId="1644"/>
    <cellStyle name="Uwaga 2 24 3 2" xfId="2910"/>
    <cellStyle name="Uwaga 2 24 3 3" xfId="2276"/>
    <cellStyle name="Uwaga 2 24 4" xfId="2602"/>
    <cellStyle name="Uwaga 2 24 5" xfId="1968"/>
    <cellStyle name="Uwaga 2 25" xfId="1304"/>
    <cellStyle name="Uwaga 2 25 2" xfId="1484"/>
    <cellStyle name="Uwaga 2 25 2 2" xfId="1818"/>
    <cellStyle name="Uwaga 2 25 2 2 2" xfId="3083"/>
    <cellStyle name="Uwaga 2 25 2 2 3" xfId="2449"/>
    <cellStyle name="Uwaga 2 25 2 3" xfId="2750"/>
    <cellStyle name="Uwaga 2 25 2 4" xfId="2116"/>
    <cellStyle name="Uwaga 2 25 3" xfId="1645"/>
    <cellStyle name="Uwaga 2 25 3 2" xfId="2911"/>
    <cellStyle name="Uwaga 2 25 3 3" xfId="2277"/>
    <cellStyle name="Uwaga 2 25 4" xfId="2603"/>
    <cellStyle name="Uwaga 2 25 5" xfId="1969"/>
    <cellStyle name="Uwaga 2 26" xfId="1305"/>
    <cellStyle name="Uwaga 2 26 2" xfId="1485"/>
    <cellStyle name="Uwaga 2 26 2 2" xfId="1819"/>
    <cellStyle name="Uwaga 2 26 2 2 2" xfId="3084"/>
    <cellStyle name="Uwaga 2 26 2 2 3" xfId="2450"/>
    <cellStyle name="Uwaga 2 26 2 3" xfId="2751"/>
    <cellStyle name="Uwaga 2 26 2 4" xfId="2117"/>
    <cellStyle name="Uwaga 2 26 3" xfId="1646"/>
    <cellStyle name="Uwaga 2 26 3 2" xfId="2912"/>
    <cellStyle name="Uwaga 2 26 3 3" xfId="2278"/>
    <cellStyle name="Uwaga 2 26 4" xfId="2604"/>
    <cellStyle name="Uwaga 2 26 5" xfId="1970"/>
    <cellStyle name="Uwaga 2 27" xfId="1351"/>
    <cellStyle name="Uwaga 2 27 2" xfId="1685"/>
    <cellStyle name="Uwaga 2 27 2 2" xfId="2950"/>
    <cellStyle name="Uwaga 2 27 2 3" xfId="2316"/>
    <cellStyle name="Uwaga 2 27 3" xfId="2617"/>
    <cellStyle name="Uwaga 2 27 4" xfId="1983"/>
    <cellStyle name="Uwaga 2 28" xfId="1504"/>
    <cellStyle name="Uwaga 2 28 2" xfId="2770"/>
    <cellStyle name="Uwaga 2 28 3" xfId="2136"/>
    <cellStyle name="Uwaga 2 29" xfId="2488"/>
    <cellStyle name="Uwaga 2 3" xfId="1306"/>
    <cellStyle name="Uwaga 2 3 2" xfId="1486"/>
    <cellStyle name="Uwaga 2 3 2 2" xfId="1820"/>
    <cellStyle name="Uwaga 2 3 2 2 2" xfId="3085"/>
    <cellStyle name="Uwaga 2 3 2 2 3" xfId="2451"/>
    <cellStyle name="Uwaga 2 3 2 3" xfId="2752"/>
    <cellStyle name="Uwaga 2 3 2 4" xfId="2118"/>
    <cellStyle name="Uwaga 2 3 3" xfId="1647"/>
    <cellStyle name="Uwaga 2 3 3 2" xfId="2913"/>
    <cellStyle name="Uwaga 2 3 3 3" xfId="2279"/>
    <cellStyle name="Uwaga 2 3 4" xfId="2605"/>
    <cellStyle name="Uwaga 2 3 5" xfId="1971"/>
    <cellStyle name="Uwaga 2 30" xfId="1856"/>
    <cellStyle name="Uwaga 2 4" xfId="1307"/>
    <cellStyle name="Uwaga 2 4 2" xfId="1487"/>
    <cellStyle name="Uwaga 2 4 2 2" xfId="1821"/>
    <cellStyle name="Uwaga 2 4 2 2 2" xfId="3086"/>
    <cellStyle name="Uwaga 2 4 2 2 3" xfId="2452"/>
    <cellStyle name="Uwaga 2 4 2 3" xfId="2753"/>
    <cellStyle name="Uwaga 2 4 2 4" xfId="2119"/>
    <cellStyle name="Uwaga 2 4 3" xfId="1648"/>
    <cellStyle name="Uwaga 2 4 3 2" xfId="2914"/>
    <cellStyle name="Uwaga 2 4 3 3" xfId="2280"/>
    <cellStyle name="Uwaga 2 4 4" xfId="2606"/>
    <cellStyle name="Uwaga 2 4 5" xfId="1972"/>
    <cellStyle name="Uwaga 2 5" xfId="1308"/>
    <cellStyle name="Uwaga 2 5 2" xfId="1488"/>
    <cellStyle name="Uwaga 2 5 2 2" xfId="1822"/>
    <cellStyle name="Uwaga 2 5 2 2 2" xfId="3087"/>
    <cellStyle name="Uwaga 2 5 2 2 3" xfId="2453"/>
    <cellStyle name="Uwaga 2 5 2 3" xfId="2754"/>
    <cellStyle name="Uwaga 2 5 2 4" xfId="2120"/>
    <cellStyle name="Uwaga 2 5 3" xfId="1649"/>
    <cellStyle name="Uwaga 2 5 3 2" xfId="2915"/>
    <cellStyle name="Uwaga 2 5 3 3" xfId="2281"/>
    <cellStyle name="Uwaga 2 5 4" xfId="2607"/>
    <cellStyle name="Uwaga 2 5 5" xfId="1973"/>
    <cellStyle name="Uwaga 2 6" xfId="1309"/>
    <cellStyle name="Uwaga 2 6 2" xfId="1489"/>
    <cellStyle name="Uwaga 2 6 2 2" xfId="1823"/>
    <cellStyle name="Uwaga 2 6 2 2 2" xfId="3088"/>
    <cellStyle name="Uwaga 2 6 2 2 3" xfId="2454"/>
    <cellStyle name="Uwaga 2 6 2 3" xfId="2755"/>
    <cellStyle name="Uwaga 2 6 2 4" xfId="2121"/>
    <cellStyle name="Uwaga 2 6 3" xfId="1650"/>
    <cellStyle name="Uwaga 2 6 3 2" xfId="2916"/>
    <cellStyle name="Uwaga 2 6 3 3" xfId="2282"/>
    <cellStyle name="Uwaga 2 6 4" xfId="2608"/>
    <cellStyle name="Uwaga 2 6 5" xfId="1974"/>
    <cellStyle name="Uwaga 2 7" xfId="1310"/>
    <cellStyle name="Uwaga 2 7 2" xfId="1490"/>
    <cellStyle name="Uwaga 2 7 2 2" xfId="1824"/>
    <cellStyle name="Uwaga 2 7 2 2 2" xfId="3089"/>
    <cellStyle name="Uwaga 2 7 2 2 3" xfId="2455"/>
    <cellStyle name="Uwaga 2 7 2 3" xfId="2756"/>
    <cellStyle name="Uwaga 2 7 2 4" xfId="2122"/>
    <cellStyle name="Uwaga 2 7 3" xfId="1651"/>
    <cellStyle name="Uwaga 2 7 3 2" xfId="2917"/>
    <cellStyle name="Uwaga 2 7 3 3" xfId="2283"/>
    <cellStyle name="Uwaga 2 7 4" xfId="2609"/>
    <cellStyle name="Uwaga 2 7 5" xfId="1975"/>
    <cellStyle name="Uwaga 2 8" xfId="1311"/>
    <cellStyle name="Uwaga 2 8 2" xfId="1491"/>
    <cellStyle name="Uwaga 2 8 2 2" xfId="1825"/>
    <cellStyle name="Uwaga 2 8 2 2 2" xfId="3090"/>
    <cellStyle name="Uwaga 2 8 2 2 3" xfId="2456"/>
    <cellStyle name="Uwaga 2 8 2 3" xfId="2757"/>
    <cellStyle name="Uwaga 2 8 2 4" xfId="2123"/>
    <cellStyle name="Uwaga 2 8 3" xfId="1652"/>
    <cellStyle name="Uwaga 2 8 3 2" xfId="2918"/>
    <cellStyle name="Uwaga 2 8 3 3" xfId="2284"/>
    <cellStyle name="Uwaga 2 8 4" xfId="2610"/>
    <cellStyle name="Uwaga 2 8 5" xfId="1976"/>
    <cellStyle name="Uwaga 2 9" xfId="1312"/>
    <cellStyle name="Uwaga 2 9 2" xfId="1492"/>
    <cellStyle name="Uwaga 2 9 2 2" xfId="1826"/>
    <cellStyle name="Uwaga 2 9 2 2 2" xfId="3091"/>
    <cellStyle name="Uwaga 2 9 2 2 3" xfId="2457"/>
    <cellStyle name="Uwaga 2 9 2 3" xfId="2758"/>
    <cellStyle name="Uwaga 2 9 2 4" xfId="2124"/>
    <cellStyle name="Uwaga 2 9 3" xfId="1653"/>
    <cellStyle name="Uwaga 2 9 3 2" xfId="2919"/>
    <cellStyle name="Uwaga 2 9 3 3" xfId="2285"/>
    <cellStyle name="Uwaga 2 9 4" xfId="2611"/>
    <cellStyle name="Uwaga 2 9 5" xfId="1977"/>
    <cellStyle name="Uwaga 3" xfId="1313"/>
    <cellStyle name="Uwaga 3 2" xfId="1493"/>
    <cellStyle name="Uwaga 3 2 2" xfId="1827"/>
    <cellStyle name="Uwaga 3 2 2 2" xfId="3092"/>
    <cellStyle name="Uwaga 3 2 2 3" xfId="2458"/>
    <cellStyle name="Uwaga 3 2 3" xfId="2759"/>
    <cellStyle name="Uwaga 3 2 4" xfId="2125"/>
    <cellStyle name="Uwaga 3 3" xfId="1654"/>
    <cellStyle name="Uwaga 3 3 2" xfId="2920"/>
    <cellStyle name="Uwaga 3 3 3" xfId="2286"/>
    <cellStyle name="Uwaga 3 4" xfId="2612"/>
    <cellStyle name="Uwaga 3 5" xfId="1978"/>
    <cellStyle name="Walutowy 2" xfId="148"/>
    <cellStyle name="Walutowy 2 2" xfId="154"/>
    <cellStyle name="Walutowy 2 2 2" xfId="1667"/>
    <cellStyle name="Walutowy 2 2 2 2" xfId="2932"/>
    <cellStyle name="Walutowy 2 2 2 3" xfId="2298"/>
    <cellStyle name="Walutowy 2 2 3" xfId="2477"/>
    <cellStyle name="Walutowy 2 2 4" xfId="1846"/>
    <cellStyle name="Walutowy 2 3" xfId="158"/>
    <cellStyle name="Walutowy 2 3 2" xfId="1671"/>
    <cellStyle name="Walutowy 2 3 2 2" xfId="2936"/>
    <cellStyle name="Walutowy 2 3 2 3" xfId="2302"/>
    <cellStyle name="Walutowy 2 3 3" xfId="2481"/>
    <cellStyle name="Walutowy 2 3 4" xfId="1850"/>
    <cellStyle name="Walutowy 2 4" xfId="1663"/>
    <cellStyle name="Walutowy 2 4 2" xfId="2928"/>
    <cellStyle name="Walutowy 2 4 3" xfId="2294"/>
    <cellStyle name="Walutowy 2 5" xfId="2473"/>
    <cellStyle name="Walutowy 2 6" xfId="1842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20"/>
  <sheetViews>
    <sheetView view="pageBreakPreview" zoomScaleNormal="100" zoomScaleSheetLayoutView="100" workbookViewId="0">
      <selection activeCell="A2" sqref="A2:B2"/>
    </sheetView>
  </sheetViews>
  <sheetFormatPr defaultColWidth="9.140625" defaultRowHeight="12.75"/>
  <cols>
    <col min="1" max="1" width="7" style="29" customWidth="1"/>
    <col min="2" max="2" width="68.85546875" style="29" customWidth="1"/>
    <col min="3" max="3" width="22.7109375" style="22" customWidth="1"/>
    <col min="4" max="4" width="22.7109375" style="23" customWidth="1"/>
    <col min="5" max="5" width="11.7109375" style="23" bestFit="1" customWidth="1"/>
    <col min="6" max="6" width="9.140625" style="22"/>
    <col min="7" max="7" width="11.7109375" style="22" bestFit="1" customWidth="1"/>
    <col min="8" max="16384" width="9.140625" style="22"/>
  </cols>
  <sheetData>
    <row r="1" spans="1:7" ht="22.5" customHeight="1">
      <c r="A1" s="150" t="s">
        <v>657</v>
      </c>
      <c r="B1" s="150"/>
      <c r="D1" s="45"/>
      <c r="E1" s="45"/>
    </row>
    <row r="2" spans="1:7" ht="93.75" customHeight="1">
      <c r="A2" s="151" t="s">
        <v>558</v>
      </c>
      <c r="B2" s="151"/>
      <c r="D2" s="45"/>
      <c r="E2" s="45"/>
    </row>
    <row r="3" spans="1:7" ht="26.25" customHeight="1">
      <c r="A3" s="150" t="s">
        <v>658</v>
      </c>
      <c r="B3" s="150"/>
    </row>
    <row r="4" spans="1:7" s="24" customFormat="1" ht="15" customHeight="1">
      <c r="A4" s="152" t="s">
        <v>0</v>
      </c>
      <c r="B4" s="152" t="s">
        <v>200</v>
      </c>
      <c r="D4" s="25"/>
      <c r="E4" s="25"/>
    </row>
    <row r="5" spans="1:7" s="24" customFormat="1" ht="15" customHeight="1">
      <c r="A5" s="152"/>
      <c r="B5" s="152"/>
      <c r="D5" s="25"/>
      <c r="E5" s="25"/>
    </row>
    <row r="6" spans="1:7" ht="30" customHeight="1">
      <c r="A6" s="89" t="s">
        <v>585</v>
      </c>
      <c r="B6" s="26" t="s">
        <v>114</v>
      </c>
      <c r="C6" s="27"/>
    </row>
    <row r="7" spans="1:7" ht="30" customHeight="1">
      <c r="A7" s="89" t="s">
        <v>586</v>
      </c>
      <c r="B7" s="26" t="s">
        <v>115</v>
      </c>
      <c r="C7" s="45"/>
      <c r="G7" s="23"/>
    </row>
    <row r="8" spans="1:7" ht="30" customHeight="1">
      <c r="A8" s="89" t="s">
        <v>587</v>
      </c>
      <c r="B8" s="69" t="s">
        <v>201</v>
      </c>
      <c r="C8" s="62"/>
      <c r="D8" s="27"/>
    </row>
    <row r="9" spans="1:7" ht="30" customHeight="1">
      <c r="A9" s="89" t="s">
        <v>588</v>
      </c>
      <c r="B9" s="69" t="s">
        <v>202</v>
      </c>
      <c r="C9" s="27"/>
      <c r="D9" s="27"/>
    </row>
    <row r="10" spans="1:7" ht="30" customHeight="1">
      <c r="A10" s="89" t="s">
        <v>589</v>
      </c>
      <c r="B10" s="69" t="s">
        <v>516</v>
      </c>
      <c r="C10" s="27"/>
      <c r="D10" s="27"/>
      <c r="E10" s="45"/>
    </row>
    <row r="11" spans="1:7" ht="30" customHeight="1">
      <c r="A11" s="89" t="s">
        <v>590</v>
      </c>
      <c r="B11" s="69" t="s">
        <v>517</v>
      </c>
      <c r="C11" s="27"/>
      <c r="D11" s="27"/>
      <c r="E11" s="45"/>
    </row>
    <row r="12" spans="1:7" ht="30" customHeight="1">
      <c r="A12" s="89" t="s">
        <v>591</v>
      </c>
      <c r="B12" s="69" t="s">
        <v>518</v>
      </c>
      <c r="C12" s="62"/>
      <c r="D12" s="27"/>
      <c r="E12" s="45"/>
    </row>
    <row r="13" spans="1:7" ht="30" customHeight="1">
      <c r="A13" s="89" t="s">
        <v>592</v>
      </c>
      <c r="B13" s="28" t="s">
        <v>207</v>
      </c>
      <c r="C13" s="45"/>
      <c r="D13" s="45"/>
      <c r="E13" s="45"/>
    </row>
    <row r="14" spans="1:7" ht="30" customHeight="1">
      <c r="A14" s="89" t="s">
        <v>593</v>
      </c>
      <c r="B14" s="28" t="s">
        <v>206</v>
      </c>
      <c r="C14" s="45"/>
      <c r="D14" s="45"/>
      <c r="E14" s="45"/>
    </row>
    <row r="15" spans="1:7" ht="30" customHeight="1">
      <c r="A15" s="89" t="s">
        <v>594</v>
      </c>
      <c r="B15" s="28" t="s">
        <v>204</v>
      </c>
      <c r="C15" s="45"/>
      <c r="D15" s="45"/>
      <c r="E15" s="45"/>
    </row>
    <row r="16" spans="1:7" ht="30" customHeight="1">
      <c r="A16" s="89" t="s">
        <v>595</v>
      </c>
      <c r="B16" s="28" t="s">
        <v>205</v>
      </c>
      <c r="C16" s="45"/>
    </row>
    <row r="17" spans="1:3" ht="30" customHeight="1">
      <c r="A17" s="89" t="s">
        <v>596</v>
      </c>
      <c r="B17" s="28" t="s">
        <v>604</v>
      </c>
      <c r="C17" s="45"/>
    </row>
    <row r="18" spans="1:3" ht="30" customHeight="1">
      <c r="A18" s="89" t="s">
        <v>597</v>
      </c>
      <c r="B18" s="28" t="s">
        <v>203</v>
      </c>
      <c r="C18" s="45"/>
    </row>
    <row r="19" spans="1:3" ht="30" customHeight="1">
      <c r="A19" s="89" t="s">
        <v>598</v>
      </c>
      <c r="B19" s="26" t="s">
        <v>208</v>
      </c>
      <c r="C19" s="45"/>
    </row>
    <row r="20" spans="1:3" ht="30" customHeight="1">
      <c r="A20" s="89" t="s">
        <v>599</v>
      </c>
      <c r="B20" s="28" t="s">
        <v>209</v>
      </c>
      <c r="C20" s="45"/>
    </row>
  </sheetData>
  <mergeCells count="5">
    <mergeCell ref="A1:B1"/>
    <mergeCell ref="A2:B2"/>
    <mergeCell ref="A3:B3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58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59" sqref="A59:XFD5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15.75" customHeight="1">
      <c r="A1" s="153" t="s">
        <v>659</v>
      </c>
      <c r="B1" s="153"/>
      <c r="C1" s="153"/>
      <c r="D1" s="153"/>
      <c r="E1" s="153"/>
    </row>
    <row r="2" spans="1:5" ht="84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571</v>
      </c>
      <c r="B3" s="154" t="s">
        <v>223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ht="30" customHeight="1">
      <c r="A6" s="93"/>
      <c r="B6" s="83" t="s">
        <v>427</v>
      </c>
      <c r="C6" s="84" t="s">
        <v>222</v>
      </c>
      <c r="D6" s="83" t="s">
        <v>8</v>
      </c>
      <c r="E6" s="85" t="s">
        <v>8</v>
      </c>
    </row>
    <row r="7" spans="1:5" s="41" customFormat="1" ht="30" customHeight="1">
      <c r="A7" s="93"/>
      <c r="B7" s="83"/>
      <c r="C7" s="84" t="s">
        <v>257</v>
      </c>
      <c r="D7" s="83" t="s">
        <v>8</v>
      </c>
      <c r="E7" s="85" t="s">
        <v>8</v>
      </c>
    </row>
    <row r="8" spans="1:5" s="41" customFormat="1" ht="30" customHeight="1">
      <c r="A8" s="43">
        <v>1</v>
      </c>
      <c r="B8" s="73" t="s">
        <v>428</v>
      </c>
      <c r="C8" s="69" t="s">
        <v>429</v>
      </c>
      <c r="D8" s="73" t="s">
        <v>298</v>
      </c>
      <c r="E8" s="72">
        <v>477</v>
      </c>
    </row>
    <row r="9" spans="1:5" s="41" customFormat="1" ht="30" customHeight="1">
      <c r="A9" s="43">
        <v>2</v>
      </c>
      <c r="B9" s="73" t="s">
        <v>428</v>
      </c>
      <c r="C9" s="71" t="s">
        <v>430</v>
      </c>
      <c r="D9" s="73" t="s">
        <v>298</v>
      </c>
      <c r="E9" s="72">
        <v>468</v>
      </c>
    </row>
    <row r="10" spans="1:5" s="41" customFormat="1" ht="30" customHeight="1">
      <c r="A10" s="43">
        <v>3</v>
      </c>
      <c r="B10" s="73" t="s">
        <v>428</v>
      </c>
      <c r="C10" s="71" t="s">
        <v>568</v>
      </c>
      <c r="D10" s="73" t="s">
        <v>369</v>
      </c>
      <c r="E10" s="72">
        <v>846</v>
      </c>
    </row>
    <row r="11" spans="1:5" s="41" customFormat="1" ht="30" customHeight="1">
      <c r="A11" s="43">
        <v>4</v>
      </c>
      <c r="B11" s="73" t="s">
        <v>428</v>
      </c>
      <c r="C11" s="71" t="s">
        <v>431</v>
      </c>
      <c r="D11" s="73" t="s">
        <v>369</v>
      </c>
      <c r="E11" s="72">
        <v>137</v>
      </c>
    </row>
    <row r="12" spans="1:5" s="41" customFormat="1" ht="30" customHeight="1">
      <c r="A12" s="43">
        <v>5</v>
      </c>
      <c r="B12" s="73" t="s">
        <v>428</v>
      </c>
      <c r="C12" s="71" t="s">
        <v>432</v>
      </c>
      <c r="D12" s="73" t="s">
        <v>369</v>
      </c>
      <c r="E12" s="72">
        <v>18</v>
      </c>
    </row>
    <row r="13" spans="1:5" s="41" customFormat="1" ht="30" customHeight="1">
      <c r="A13" s="43">
        <v>6</v>
      </c>
      <c r="B13" s="73" t="s">
        <v>428</v>
      </c>
      <c r="C13" s="71" t="s">
        <v>570</v>
      </c>
      <c r="D13" s="73" t="s">
        <v>369</v>
      </c>
      <c r="E13" s="72">
        <v>90</v>
      </c>
    </row>
    <row r="14" spans="1:5" s="41" customFormat="1" ht="30" customHeight="1">
      <c r="A14" s="43">
        <v>7</v>
      </c>
      <c r="B14" s="73" t="s">
        <v>428</v>
      </c>
      <c r="C14" s="71" t="s">
        <v>433</v>
      </c>
      <c r="D14" s="73" t="s">
        <v>369</v>
      </c>
      <c r="E14" s="72">
        <v>124</v>
      </c>
    </row>
    <row r="15" spans="1:5" s="41" customFormat="1" ht="30" customHeight="1">
      <c r="A15" s="43">
        <v>8</v>
      </c>
      <c r="B15" s="73" t="s">
        <v>428</v>
      </c>
      <c r="C15" s="69" t="s">
        <v>569</v>
      </c>
      <c r="D15" s="73" t="s">
        <v>369</v>
      </c>
      <c r="E15" s="72">
        <v>150</v>
      </c>
    </row>
    <row r="16" spans="1:5" s="14" customFormat="1" ht="30" customHeight="1">
      <c r="A16" s="82"/>
      <c r="B16" s="86"/>
      <c r="C16" s="87" t="s">
        <v>266</v>
      </c>
      <c r="D16" s="86" t="s">
        <v>8</v>
      </c>
      <c r="E16" s="88" t="s">
        <v>8</v>
      </c>
    </row>
    <row r="17" spans="1:5" s="41" customFormat="1" ht="30" customHeight="1">
      <c r="A17" s="43">
        <v>9</v>
      </c>
      <c r="B17" s="73" t="s">
        <v>428</v>
      </c>
      <c r="C17" s="69" t="s">
        <v>434</v>
      </c>
      <c r="D17" s="73" t="s">
        <v>298</v>
      </c>
      <c r="E17" s="72">
        <v>520.79999999999995</v>
      </c>
    </row>
    <row r="18" spans="1:5" s="41" customFormat="1" ht="30" customHeight="1">
      <c r="A18" s="43">
        <v>10</v>
      </c>
      <c r="B18" s="73" t="s">
        <v>428</v>
      </c>
      <c r="C18" s="69" t="s">
        <v>435</v>
      </c>
      <c r="D18" s="73" t="s">
        <v>298</v>
      </c>
      <c r="E18" s="72">
        <v>520.79999999999995</v>
      </c>
    </row>
    <row r="19" spans="1:5" s="41" customFormat="1" ht="30" customHeight="1">
      <c r="A19" s="43">
        <v>11</v>
      </c>
      <c r="B19" s="73" t="s">
        <v>428</v>
      </c>
      <c r="C19" s="69" t="s">
        <v>301</v>
      </c>
      <c r="D19" s="73" t="s">
        <v>369</v>
      </c>
      <c r="E19" s="72">
        <v>1246</v>
      </c>
    </row>
    <row r="20" spans="1:5" s="41" customFormat="1" ht="30" customHeight="1">
      <c r="A20" s="43">
        <v>12</v>
      </c>
      <c r="B20" s="73" t="s">
        <v>428</v>
      </c>
      <c r="C20" s="69" t="s">
        <v>436</v>
      </c>
      <c r="D20" s="73" t="s">
        <v>369</v>
      </c>
      <c r="E20" s="72">
        <v>75</v>
      </c>
    </row>
    <row r="21" spans="1:5" s="41" customFormat="1" ht="30" customHeight="1">
      <c r="A21" s="43">
        <v>13</v>
      </c>
      <c r="B21" s="73" t="s">
        <v>428</v>
      </c>
      <c r="C21" s="69" t="s">
        <v>437</v>
      </c>
      <c r="D21" s="73" t="s">
        <v>369</v>
      </c>
      <c r="E21" s="72">
        <v>9</v>
      </c>
    </row>
    <row r="22" spans="1:5" s="41" customFormat="1" ht="30" customHeight="1">
      <c r="A22" s="82"/>
      <c r="B22" s="86"/>
      <c r="C22" s="87" t="s">
        <v>262</v>
      </c>
      <c r="D22" s="86" t="s">
        <v>8</v>
      </c>
      <c r="E22" s="88" t="s">
        <v>8</v>
      </c>
    </row>
    <row r="23" spans="1:5" s="41" customFormat="1" ht="30" customHeight="1">
      <c r="A23" s="43">
        <v>14</v>
      </c>
      <c r="B23" s="73" t="s">
        <v>428</v>
      </c>
      <c r="C23" s="69" t="s">
        <v>438</v>
      </c>
      <c r="D23" s="73" t="s">
        <v>369</v>
      </c>
      <c r="E23" s="72">
        <v>238</v>
      </c>
    </row>
    <row r="24" spans="1:5" s="41" customFormat="1" ht="30" customHeight="1">
      <c r="A24" s="43">
        <v>15</v>
      </c>
      <c r="B24" s="73" t="s">
        <v>428</v>
      </c>
      <c r="C24" s="69" t="s">
        <v>439</v>
      </c>
      <c r="D24" s="73" t="s">
        <v>369</v>
      </c>
      <c r="E24" s="72">
        <v>146</v>
      </c>
    </row>
    <row r="25" spans="1:5" s="41" customFormat="1" ht="30" customHeight="1">
      <c r="A25" s="43">
        <v>16</v>
      </c>
      <c r="B25" s="73" t="s">
        <v>428</v>
      </c>
      <c r="C25" s="69" t="s">
        <v>440</v>
      </c>
      <c r="D25" s="73" t="s">
        <v>369</v>
      </c>
      <c r="E25" s="72">
        <v>96</v>
      </c>
    </row>
    <row r="26" spans="1:5" s="41" customFormat="1" ht="30" customHeight="1">
      <c r="A26" s="43">
        <v>17</v>
      </c>
      <c r="B26" s="73" t="s">
        <v>428</v>
      </c>
      <c r="C26" s="69" t="s">
        <v>441</v>
      </c>
      <c r="D26" s="73" t="s">
        <v>369</v>
      </c>
      <c r="E26" s="72">
        <v>285</v>
      </c>
    </row>
    <row r="27" spans="1:5" s="41" customFormat="1" ht="30" customHeight="1">
      <c r="A27" s="43">
        <v>18</v>
      </c>
      <c r="B27" s="73" t="s">
        <v>428</v>
      </c>
      <c r="C27" s="69" t="s">
        <v>442</v>
      </c>
      <c r="D27" s="73" t="s">
        <v>369</v>
      </c>
      <c r="E27" s="72">
        <v>24</v>
      </c>
    </row>
    <row r="28" spans="1:5" s="41" customFormat="1" ht="30" customHeight="1">
      <c r="A28" s="43">
        <v>19</v>
      </c>
      <c r="B28" s="73" t="s">
        <v>428</v>
      </c>
      <c r="C28" s="69" t="s">
        <v>443</v>
      </c>
      <c r="D28" s="73" t="s">
        <v>369</v>
      </c>
      <c r="E28" s="72">
        <v>48</v>
      </c>
    </row>
    <row r="29" spans="1:5" s="41" customFormat="1" ht="30" customHeight="1">
      <c r="A29" s="43">
        <v>20</v>
      </c>
      <c r="B29" s="73" t="s">
        <v>428</v>
      </c>
      <c r="C29" s="69" t="s">
        <v>444</v>
      </c>
      <c r="D29" s="73" t="s">
        <v>369</v>
      </c>
      <c r="E29" s="72">
        <v>35</v>
      </c>
    </row>
    <row r="30" spans="1:5" s="41" customFormat="1" ht="30" customHeight="1">
      <c r="A30" s="43">
        <v>21</v>
      </c>
      <c r="B30" s="73" t="s">
        <v>428</v>
      </c>
      <c r="C30" s="71" t="s">
        <v>445</v>
      </c>
      <c r="D30" s="73" t="s">
        <v>369</v>
      </c>
      <c r="E30" s="72">
        <v>156</v>
      </c>
    </row>
    <row r="31" spans="1:5" s="41" customFormat="1" ht="30" customHeight="1">
      <c r="A31" s="43">
        <v>22</v>
      </c>
      <c r="B31" s="73" t="s">
        <v>428</v>
      </c>
      <c r="C31" s="71" t="s">
        <v>446</v>
      </c>
      <c r="D31" s="73" t="s">
        <v>369</v>
      </c>
      <c r="E31" s="72">
        <v>77</v>
      </c>
    </row>
    <row r="32" spans="1:5" s="41" customFormat="1" ht="30" customHeight="1">
      <c r="A32" s="43">
        <v>23</v>
      </c>
      <c r="B32" s="73" t="s">
        <v>428</v>
      </c>
      <c r="C32" s="71" t="s">
        <v>447</v>
      </c>
      <c r="D32" s="73" t="s">
        <v>369</v>
      </c>
      <c r="E32" s="72">
        <v>71</v>
      </c>
    </row>
    <row r="33" spans="1:5" s="41" customFormat="1" ht="30" customHeight="1">
      <c r="A33" s="43">
        <v>24</v>
      </c>
      <c r="B33" s="73" t="s">
        <v>428</v>
      </c>
      <c r="C33" s="71" t="s">
        <v>448</v>
      </c>
      <c r="D33" s="73" t="s">
        <v>369</v>
      </c>
      <c r="E33" s="72">
        <v>756</v>
      </c>
    </row>
    <row r="34" spans="1:5" s="41" customFormat="1" ht="30" customHeight="1">
      <c r="A34" s="43">
        <v>25</v>
      </c>
      <c r="B34" s="73" t="s">
        <v>428</v>
      </c>
      <c r="C34" s="71" t="s">
        <v>260</v>
      </c>
      <c r="D34" s="73" t="s">
        <v>369</v>
      </c>
      <c r="E34" s="72">
        <v>154</v>
      </c>
    </row>
    <row r="35" spans="1:5" ht="30" customHeight="1">
      <c r="A35" s="43">
        <v>26</v>
      </c>
      <c r="B35" s="73" t="s">
        <v>428</v>
      </c>
      <c r="C35" s="69" t="s">
        <v>261</v>
      </c>
      <c r="D35" s="73" t="s">
        <v>369</v>
      </c>
      <c r="E35" s="72">
        <v>1192</v>
      </c>
    </row>
    <row r="36" spans="1:5" ht="30" customHeight="1">
      <c r="A36" s="43">
        <v>27</v>
      </c>
      <c r="B36" s="73" t="s">
        <v>428</v>
      </c>
      <c r="C36" s="69" t="s">
        <v>449</v>
      </c>
      <c r="D36" s="73" t="s">
        <v>369</v>
      </c>
      <c r="E36" s="72">
        <v>350</v>
      </c>
    </row>
    <row r="37" spans="1:5" s="14" customFormat="1" ht="30" customHeight="1">
      <c r="A37" s="43">
        <v>28</v>
      </c>
      <c r="B37" s="73" t="s">
        <v>428</v>
      </c>
      <c r="C37" s="69" t="s">
        <v>515</v>
      </c>
      <c r="D37" s="73" t="s">
        <v>11</v>
      </c>
      <c r="E37" s="72">
        <v>34</v>
      </c>
    </row>
    <row r="38" spans="1:5" s="42" customFormat="1" ht="30" customHeight="1">
      <c r="A38" s="43">
        <v>29</v>
      </c>
      <c r="B38" s="73" t="s">
        <v>428</v>
      </c>
      <c r="C38" s="69" t="s">
        <v>514</v>
      </c>
      <c r="D38" s="73" t="s">
        <v>11</v>
      </c>
      <c r="E38" s="72">
        <v>7</v>
      </c>
    </row>
    <row r="39" spans="1:5" s="42" customFormat="1" ht="25.5">
      <c r="A39" s="43">
        <v>30</v>
      </c>
      <c r="B39" s="73" t="s">
        <v>428</v>
      </c>
      <c r="C39" s="69" t="s">
        <v>263</v>
      </c>
      <c r="D39" s="73" t="s">
        <v>11</v>
      </c>
      <c r="E39" s="72">
        <v>3</v>
      </c>
    </row>
    <row r="40" spans="1:5" s="42" customFormat="1" ht="30" customHeight="1">
      <c r="A40" s="43">
        <v>31</v>
      </c>
      <c r="B40" s="73" t="s">
        <v>428</v>
      </c>
      <c r="C40" s="69" t="s">
        <v>513</v>
      </c>
      <c r="D40" s="73" t="s">
        <v>11</v>
      </c>
      <c r="E40" s="72">
        <v>1</v>
      </c>
    </row>
    <row r="41" spans="1:5" s="42" customFormat="1" ht="30" customHeight="1">
      <c r="A41" s="43">
        <v>32</v>
      </c>
      <c r="B41" s="73" t="s">
        <v>428</v>
      </c>
      <c r="C41" s="69" t="s">
        <v>224</v>
      </c>
      <c r="D41" s="73" t="s">
        <v>11</v>
      </c>
      <c r="E41" s="72">
        <v>3</v>
      </c>
    </row>
    <row r="42" spans="1:5" s="42" customFormat="1" ht="30" customHeight="1">
      <c r="A42" s="43">
        <v>33</v>
      </c>
      <c r="B42" s="73" t="s">
        <v>428</v>
      </c>
      <c r="C42" s="69" t="s">
        <v>225</v>
      </c>
      <c r="D42" s="73" t="s">
        <v>11</v>
      </c>
      <c r="E42" s="72">
        <v>2</v>
      </c>
    </row>
    <row r="43" spans="1:5" s="42" customFormat="1" ht="38.25">
      <c r="A43" s="43">
        <v>34</v>
      </c>
      <c r="B43" s="73" t="s">
        <v>428</v>
      </c>
      <c r="C43" s="69" t="s">
        <v>512</v>
      </c>
      <c r="D43" s="73" t="s">
        <v>11</v>
      </c>
      <c r="E43" s="72">
        <v>1</v>
      </c>
    </row>
    <row r="44" spans="1:5" s="42" customFormat="1" ht="38.25">
      <c r="A44" s="43">
        <v>35</v>
      </c>
      <c r="B44" s="73" t="s">
        <v>428</v>
      </c>
      <c r="C44" s="69" t="s">
        <v>258</v>
      </c>
      <c r="D44" s="73" t="s">
        <v>11</v>
      </c>
      <c r="E44" s="72">
        <v>6</v>
      </c>
    </row>
    <row r="45" spans="1:5" s="42" customFormat="1" ht="38.25">
      <c r="A45" s="43">
        <v>36</v>
      </c>
      <c r="B45" s="73" t="s">
        <v>428</v>
      </c>
      <c r="C45" s="69" t="s">
        <v>259</v>
      </c>
      <c r="D45" s="73" t="s">
        <v>11</v>
      </c>
      <c r="E45" s="72">
        <v>3</v>
      </c>
    </row>
    <row r="46" spans="1:5" s="42" customFormat="1" ht="30" customHeight="1">
      <c r="A46" s="82"/>
      <c r="B46" s="86"/>
      <c r="C46" s="87" t="s">
        <v>267</v>
      </c>
      <c r="D46" s="86" t="s">
        <v>8</v>
      </c>
      <c r="E46" s="88" t="s">
        <v>8</v>
      </c>
    </row>
    <row r="47" spans="1:5" s="42" customFormat="1" ht="30" customHeight="1">
      <c r="A47" s="43">
        <v>37</v>
      </c>
      <c r="B47" s="73" t="s">
        <v>428</v>
      </c>
      <c r="C47" s="71" t="s">
        <v>450</v>
      </c>
      <c r="D47" s="73" t="s">
        <v>369</v>
      </c>
      <c r="E47" s="72">
        <v>1050</v>
      </c>
    </row>
    <row r="48" spans="1:5" s="42" customFormat="1" ht="30" customHeight="1">
      <c r="A48" s="43">
        <v>38</v>
      </c>
      <c r="B48" s="73" t="s">
        <v>428</v>
      </c>
      <c r="C48" s="71" t="s">
        <v>451</v>
      </c>
      <c r="D48" s="73" t="s">
        <v>369</v>
      </c>
      <c r="E48" s="72">
        <v>940</v>
      </c>
    </row>
    <row r="49" spans="1:5" s="42" customFormat="1" ht="30" customHeight="1">
      <c r="A49" s="43">
        <v>39</v>
      </c>
      <c r="B49" s="73" t="s">
        <v>428</v>
      </c>
      <c r="C49" s="69" t="s">
        <v>225</v>
      </c>
      <c r="D49" s="73" t="s">
        <v>11</v>
      </c>
      <c r="E49" s="72">
        <v>4</v>
      </c>
    </row>
    <row r="50" spans="1:5" s="42" customFormat="1" ht="30" customHeight="1">
      <c r="A50" s="43">
        <v>40</v>
      </c>
      <c r="B50" s="73" t="s">
        <v>428</v>
      </c>
      <c r="C50" s="69" t="s">
        <v>264</v>
      </c>
      <c r="D50" s="73" t="s">
        <v>11</v>
      </c>
      <c r="E50" s="72">
        <v>4</v>
      </c>
    </row>
    <row r="51" spans="1:5" s="42" customFormat="1" ht="30" customHeight="1">
      <c r="A51" s="43">
        <v>41</v>
      </c>
      <c r="B51" s="73" t="s">
        <v>428</v>
      </c>
      <c r="C51" s="69" t="s">
        <v>265</v>
      </c>
      <c r="D51" s="73" t="s">
        <v>11</v>
      </c>
      <c r="E51" s="72">
        <v>12</v>
      </c>
    </row>
    <row r="52" spans="1:5" s="42" customFormat="1" ht="30" customHeight="1">
      <c r="A52" s="93"/>
      <c r="B52" s="86"/>
      <c r="C52" s="87" t="s">
        <v>256</v>
      </c>
      <c r="D52" s="86" t="s">
        <v>8</v>
      </c>
      <c r="E52" s="88" t="s">
        <v>8</v>
      </c>
    </row>
    <row r="53" spans="1:5" s="42" customFormat="1" ht="30" customHeight="1">
      <c r="A53" s="43">
        <v>42</v>
      </c>
      <c r="B53" s="73" t="s">
        <v>428</v>
      </c>
      <c r="C53" s="69" t="s">
        <v>452</v>
      </c>
      <c r="D53" s="73" t="s">
        <v>369</v>
      </c>
      <c r="E53" s="72">
        <v>3770</v>
      </c>
    </row>
    <row r="54" spans="1:5" s="42" customFormat="1" ht="30" customHeight="1">
      <c r="A54" s="43">
        <v>43</v>
      </c>
      <c r="B54" s="73" t="s">
        <v>428</v>
      </c>
      <c r="C54" s="71" t="s">
        <v>453</v>
      </c>
      <c r="D54" s="73" t="s">
        <v>11</v>
      </c>
      <c r="E54" s="72">
        <v>3</v>
      </c>
    </row>
    <row r="55" spans="1:5" s="42" customFormat="1" ht="30" customHeight="1">
      <c r="A55" s="43">
        <v>44</v>
      </c>
      <c r="B55" s="73" t="s">
        <v>428</v>
      </c>
      <c r="C55" s="71" t="s">
        <v>454</v>
      </c>
      <c r="D55" s="73" t="s">
        <v>11</v>
      </c>
      <c r="E55" s="72">
        <v>3</v>
      </c>
    </row>
    <row r="56" spans="1:5" s="42" customFormat="1" ht="30" customHeight="1">
      <c r="A56" s="43">
        <v>45</v>
      </c>
      <c r="B56" s="73" t="s">
        <v>428</v>
      </c>
      <c r="C56" s="71" t="s">
        <v>269</v>
      </c>
      <c r="D56" s="73" t="s">
        <v>11</v>
      </c>
      <c r="E56" s="72">
        <v>7</v>
      </c>
    </row>
    <row r="57" spans="1:5" s="42" customFormat="1" ht="30" customHeight="1">
      <c r="A57" s="43">
        <v>46</v>
      </c>
      <c r="B57" s="73" t="s">
        <v>428</v>
      </c>
      <c r="C57" s="71" t="s">
        <v>268</v>
      </c>
      <c r="D57" s="73" t="s">
        <v>11</v>
      </c>
      <c r="E57" s="72">
        <v>1</v>
      </c>
    </row>
    <row r="58" spans="1:5" s="65" customFormat="1" ht="30" customHeight="1">
      <c r="A58" s="43">
        <v>47</v>
      </c>
      <c r="B58" s="91" t="s">
        <v>428</v>
      </c>
      <c r="C58" s="81" t="s">
        <v>567</v>
      </c>
      <c r="D58" s="77" t="s">
        <v>11</v>
      </c>
      <c r="E58" s="79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3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24" sqref="A24:XFD24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11" ht="27.75" customHeight="1">
      <c r="A1" s="153" t="s">
        <v>659</v>
      </c>
      <c r="B1" s="153"/>
      <c r="C1" s="153"/>
      <c r="D1" s="153"/>
      <c r="E1" s="153"/>
    </row>
    <row r="2" spans="1:11" ht="81" customHeight="1">
      <c r="A2" s="155" t="s">
        <v>558</v>
      </c>
      <c r="B2" s="156"/>
      <c r="C2" s="156"/>
      <c r="D2" s="156"/>
      <c r="E2" s="156"/>
    </row>
    <row r="3" spans="1:11" ht="30" customHeight="1">
      <c r="A3" s="99" t="s">
        <v>574</v>
      </c>
      <c r="B3" s="154" t="s">
        <v>237</v>
      </c>
      <c r="C3" s="154"/>
      <c r="D3" s="154"/>
      <c r="E3" s="154"/>
    </row>
    <row r="4" spans="1:11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11" ht="15.75" customHeight="1">
      <c r="A5" s="161"/>
      <c r="B5" s="161"/>
      <c r="C5" s="162"/>
      <c r="D5" s="109" t="s">
        <v>4</v>
      </c>
      <c r="E5" s="110" t="s">
        <v>5</v>
      </c>
    </row>
    <row r="6" spans="1:11" ht="30" customHeight="1">
      <c r="A6" s="93"/>
      <c r="B6" s="86"/>
      <c r="C6" s="84" t="s">
        <v>455</v>
      </c>
      <c r="D6" s="83" t="s">
        <v>8</v>
      </c>
      <c r="E6" s="85" t="s">
        <v>8</v>
      </c>
      <c r="K6" s="94"/>
    </row>
    <row r="7" spans="1:11" ht="30" customHeight="1">
      <c r="A7" s="43">
        <v>1</v>
      </c>
      <c r="B7" s="73" t="s">
        <v>456</v>
      </c>
      <c r="C7" s="69" t="s">
        <v>457</v>
      </c>
      <c r="D7" s="61" t="s">
        <v>298</v>
      </c>
      <c r="E7" s="72">
        <v>375</v>
      </c>
      <c r="F7" s="94"/>
      <c r="H7" s="94"/>
    </row>
    <row r="8" spans="1:11" ht="30" customHeight="1">
      <c r="A8" s="43">
        <v>2</v>
      </c>
      <c r="B8" s="73" t="s">
        <v>456</v>
      </c>
      <c r="C8" s="40" t="s">
        <v>458</v>
      </c>
      <c r="D8" s="61" t="s">
        <v>298</v>
      </c>
      <c r="E8" s="72">
        <v>319</v>
      </c>
      <c r="F8" s="94"/>
    </row>
    <row r="9" spans="1:11" ht="30" customHeight="1">
      <c r="A9" s="43">
        <v>3</v>
      </c>
      <c r="B9" s="73" t="s">
        <v>456</v>
      </c>
      <c r="C9" s="40" t="s">
        <v>238</v>
      </c>
      <c r="D9" s="61" t="s">
        <v>369</v>
      </c>
      <c r="E9" s="72">
        <v>67</v>
      </c>
      <c r="F9" s="94"/>
      <c r="J9" s="94"/>
    </row>
    <row r="10" spans="1:11" ht="30" customHeight="1">
      <c r="A10" s="43">
        <v>4</v>
      </c>
      <c r="B10" s="73" t="s">
        <v>456</v>
      </c>
      <c r="C10" s="40" t="s">
        <v>239</v>
      </c>
      <c r="D10" s="61" t="s">
        <v>369</v>
      </c>
      <c r="E10" s="72">
        <v>45</v>
      </c>
      <c r="F10" s="94"/>
      <c r="K10" s="94"/>
    </row>
    <row r="11" spans="1:11" ht="30" customHeight="1">
      <c r="A11" s="43">
        <v>5</v>
      </c>
      <c r="B11" s="73" t="s">
        <v>456</v>
      </c>
      <c r="C11" s="40" t="s">
        <v>240</v>
      </c>
      <c r="D11" s="61" t="s">
        <v>369</v>
      </c>
      <c r="E11" s="72">
        <v>76</v>
      </c>
    </row>
    <row r="12" spans="1:11" ht="25.5">
      <c r="A12" s="43">
        <v>6</v>
      </c>
      <c r="B12" s="73" t="s">
        <v>456</v>
      </c>
      <c r="C12" s="40" t="s">
        <v>241</v>
      </c>
      <c r="D12" s="61" t="s">
        <v>369</v>
      </c>
      <c r="E12" s="72">
        <v>46</v>
      </c>
    </row>
    <row r="13" spans="1:11" ht="38.25">
      <c r="A13" s="43">
        <v>7</v>
      </c>
      <c r="B13" s="73" t="s">
        <v>456</v>
      </c>
      <c r="C13" s="40" t="s">
        <v>459</v>
      </c>
      <c r="D13" s="61" t="s">
        <v>369</v>
      </c>
      <c r="E13" s="72">
        <v>40.5</v>
      </c>
    </row>
    <row r="14" spans="1:11" ht="38.25">
      <c r="A14" s="43">
        <v>8</v>
      </c>
      <c r="B14" s="73" t="s">
        <v>456</v>
      </c>
      <c r="C14" s="40" t="s">
        <v>242</v>
      </c>
      <c r="D14" s="61" t="s">
        <v>369</v>
      </c>
      <c r="E14" s="72">
        <v>26.5</v>
      </c>
    </row>
    <row r="15" spans="1:11" ht="38.25">
      <c r="A15" s="43">
        <v>9</v>
      </c>
      <c r="B15" s="73" t="s">
        <v>456</v>
      </c>
      <c r="C15" s="40" t="s">
        <v>243</v>
      </c>
      <c r="D15" s="61" t="s">
        <v>369</v>
      </c>
      <c r="E15" s="72">
        <v>76.5</v>
      </c>
    </row>
    <row r="16" spans="1:11" ht="38.25">
      <c r="A16" s="43">
        <v>10</v>
      </c>
      <c r="B16" s="73" t="s">
        <v>456</v>
      </c>
      <c r="C16" s="40" t="s">
        <v>244</v>
      </c>
      <c r="D16" s="61" t="s">
        <v>369</v>
      </c>
      <c r="E16" s="72">
        <v>65</v>
      </c>
    </row>
    <row r="17" spans="1:6" ht="30" customHeight="1">
      <c r="A17" s="43">
        <v>11</v>
      </c>
      <c r="B17" s="73" t="s">
        <v>456</v>
      </c>
      <c r="C17" s="40" t="s">
        <v>245</v>
      </c>
      <c r="D17" s="61" t="s">
        <v>11</v>
      </c>
      <c r="E17" s="72">
        <v>1</v>
      </c>
    </row>
    <row r="18" spans="1:6" ht="30" customHeight="1">
      <c r="A18" s="43">
        <v>12</v>
      </c>
      <c r="B18" s="73" t="s">
        <v>456</v>
      </c>
      <c r="C18" s="40" t="s">
        <v>460</v>
      </c>
      <c r="D18" s="61" t="s">
        <v>11</v>
      </c>
      <c r="E18" s="72">
        <v>2</v>
      </c>
    </row>
    <row r="19" spans="1:6" ht="30" customHeight="1">
      <c r="A19" s="43">
        <v>13</v>
      </c>
      <c r="B19" s="73" t="s">
        <v>456</v>
      </c>
      <c r="C19" s="40" t="s">
        <v>310</v>
      </c>
      <c r="D19" s="61" t="s">
        <v>11</v>
      </c>
      <c r="E19" s="72">
        <v>2</v>
      </c>
    </row>
    <row r="20" spans="1:6" ht="30" customHeight="1">
      <c r="A20" s="43">
        <v>14</v>
      </c>
      <c r="B20" s="73" t="s">
        <v>456</v>
      </c>
      <c r="C20" s="40" t="s">
        <v>311</v>
      </c>
      <c r="D20" s="61" t="s">
        <v>11</v>
      </c>
      <c r="E20" s="72">
        <v>3</v>
      </c>
    </row>
    <row r="21" spans="1:6" ht="30" customHeight="1">
      <c r="A21" s="43">
        <v>15</v>
      </c>
      <c r="B21" s="73" t="s">
        <v>456</v>
      </c>
      <c r="C21" s="40" t="s">
        <v>312</v>
      </c>
      <c r="D21" s="61" t="s">
        <v>11</v>
      </c>
      <c r="E21" s="72">
        <v>1</v>
      </c>
    </row>
    <row r="22" spans="1:6" ht="30" customHeight="1">
      <c r="A22" s="43">
        <v>16</v>
      </c>
      <c r="B22" s="73" t="s">
        <v>456</v>
      </c>
      <c r="C22" s="40" t="s">
        <v>313</v>
      </c>
      <c r="D22" s="61" t="s">
        <v>11</v>
      </c>
      <c r="E22" s="72">
        <v>4</v>
      </c>
    </row>
    <row r="23" spans="1:6" ht="30" customHeight="1">
      <c r="A23" s="43">
        <v>17</v>
      </c>
      <c r="B23" s="73" t="s">
        <v>456</v>
      </c>
      <c r="C23" s="40" t="s">
        <v>461</v>
      </c>
      <c r="D23" s="61" t="s">
        <v>369</v>
      </c>
      <c r="E23" s="72">
        <v>204</v>
      </c>
      <c r="F23" s="94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5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H13" sqref="H13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6" ht="23.25" customHeight="1">
      <c r="A1" s="153" t="s">
        <v>659</v>
      </c>
      <c r="B1" s="153"/>
      <c r="C1" s="153"/>
      <c r="D1" s="153"/>
      <c r="E1" s="153"/>
    </row>
    <row r="2" spans="1:6" ht="99.95" customHeight="1">
      <c r="A2" s="155" t="s">
        <v>558</v>
      </c>
      <c r="B2" s="156"/>
      <c r="C2" s="156"/>
      <c r="D2" s="156"/>
      <c r="E2" s="156"/>
    </row>
    <row r="3" spans="1:6" ht="30" customHeight="1">
      <c r="A3" s="99" t="s">
        <v>577</v>
      </c>
      <c r="B3" s="154" t="s">
        <v>302</v>
      </c>
      <c r="C3" s="154"/>
      <c r="D3" s="154"/>
      <c r="E3" s="154"/>
    </row>
    <row r="4" spans="1:6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6" ht="15.75" customHeight="1">
      <c r="A5" s="161"/>
      <c r="B5" s="161"/>
      <c r="C5" s="162"/>
      <c r="D5" s="109" t="s">
        <v>4</v>
      </c>
      <c r="E5" s="110" t="s">
        <v>5</v>
      </c>
    </row>
    <row r="6" spans="1:6" ht="30" customHeight="1">
      <c r="A6" s="93"/>
      <c r="B6" s="83"/>
      <c r="C6" s="84" t="s">
        <v>462</v>
      </c>
      <c r="D6" s="83" t="s">
        <v>8</v>
      </c>
      <c r="E6" s="85" t="s">
        <v>8</v>
      </c>
    </row>
    <row r="7" spans="1:6" ht="25.5" customHeight="1">
      <c r="A7" s="43">
        <v>1</v>
      </c>
      <c r="B7" s="73" t="s">
        <v>463</v>
      </c>
      <c r="C7" s="71" t="s">
        <v>457</v>
      </c>
      <c r="D7" s="73" t="s">
        <v>298</v>
      </c>
      <c r="E7" s="72">
        <v>101</v>
      </c>
    </row>
    <row r="8" spans="1:6" ht="25.5" customHeight="1">
      <c r="A8" s="43">
        <v>2</v>
      </c>
      <c r="B8" s="73" t="s">
        <v>463</v>
      </c>
      <c r="C8" s="71" t="s">
        <v>458</v>
      </c>
      <c r="D8" s="73" t="s">
        <v>298</v>
      </c>
      <c r="E8" s="72">
        <v>79</v>
      </c>
    </row>
    <row r="9" spans="1:6" ht="25.5" customHeight="1">
      <c r="A9" s="43">
        <v>3</v>
      </c>
      <c r="B9" s="73" t="s">
        <v>463</v>
      </c>
      <c r="C9" s="71" t="s">
        <v>464</v>
      </c>
      <c r="D9" s="73" t="s">
        <v>369</v>
      </c>
      <c r="E9" s="72">
        <v>57.5</v>
      </c>
    </row>
    <row r="10" spans="1:6" ht="25.5" customHeight="1">
      <c r="A10" s="43">
        <v>4</v>
      </c>
      <c r="B10" s="73" t="s">
        <v>463</v>
      </c>
      <c r="C10" s="71" t="s">
        <v>465</v>
      </c>
      <c r="D10" s="73" t="s">
        <v>369</v>
      </c>
      <c r="E10" s="72">
        <v>32</v>
      </c>
    </row>
    <row r="11" spans="1:6" s="42" customFormat="1" ht="25.5" customHeight="1">
      <c r="A11" s="43">
        <v>5</v>
      </c>
      <c r="B11" s="73" t="s">
        <v>463</v>
      </c>
      <c r="C11" s="71" t="s">
        <v>466</v>
      </c>
      <c r="D11" s="73" t="s">
        <v>369</v>
      </c>
      <c r="E11" s="72">
        <v>32</v>
      </c>
      <c r="F11" s="41"/>
    </row>
    <row r="12" spans="1:6" s="42" customFormat="1" ht="38.25">
      <c r="A12" s="43">
        <v>6</v>
      </c>
      <c r="B12" s="73" t="s">
        <v>463</v>
      </c>
      <c r="C12" s="40" t="s">
        <v>467</v>
      </c>
      <c r="D12" s="73" t="s">
        <v>369</v>
      </c>
      <c r="E12" s="72">
        <v>24</v>
      </c>
      <c r="F12" s="41"/>
    </row>
    <row r="13" spans="1:6" s="42" customFormat="1" ht="25.9" customHeight="1">
      <c r="A13" s="43">
        <v>7</v>
      </c>
      <c r="B13" s="73" t="s">
        <v>463</v>
      </c>
      <c r="C13" s="40" t="s">
        <v>307</v>
      </c>
      <c r="D13" s="73" t="s">
        <v>11</v>
      </c>
      <c r="E13" s="72">
        <v>2</v>
      </c>
      <c r="F13" s="41"/>
    </row>
    <row r="14" spans="1:6" s="42" customFormat="1" ht="25.9" customHeight="1">
      <c r="A14" s="43">
        <v>8</v>
      </c>
      <c r="B14" s="73" t="s">
        <v>456</v>
      </c>
      <c r="C14" s="40" t="s">
        <v>461</v>
      </c>
      <c r="D14" s="73" t="s">
        <v>369</v>
      </c>
      <c r="E14" s="72">
        <v>82.5</v>
      </c>
      <c r="F14" s="41"/>
    </row>
    <row r="15" spans="1:6" s="65" customFormat="1" ht="25.9" customHeight="1">
      <c r="A15" s="43">
        <v>9</v>
      </c>
      <c r="B15" s="73" t="s">
        <v>468</v>
      </c>
      <c r="C15" s="71" t="s">
        <v>660</v>
      </c>
      <c r="D15" s="73" t="s">
        <v>369</v>
      </c>
      <c r="E15" s="72">
        <v>8</v>
      </c>
      <c r="F15" s="41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4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22" sqref="C22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10" s="41" customFormat="1" ht="15.75" customHeight="1">
      <c r="A1" s="153" t="s">
        <v>659</v>
      </c>
      <c r="B1" s="153"/>
      <c r="C1" s="153"/>
      <c r="D1" s="153"/>
      <c r="E1" s="153"/>
    </row>
    <row r="2" spans="1:10" ht="99.95" customHeight="1">
      <c r="A2" s="155" t="s">
        <v>558</v>
      </c>
      <c r="B2" s="156"/>
      <c r="C2" s="156"/>
      <c r="D2" s="156"/>
      <c r="E2" s="156"/>
    </row>
    <row r="3" spans="1:10" ht="30" customHeight="1">
      <c r="A3" s="99" t="s">
        <v>573</v>
      </c>
      <c r="B3" s="154" t="s">
        <v>572</v>
      </c>
      <c r="C3" s="154"/>
      <c r="D3" s="154"/>
      <c r="E3" s="154"/>
      <c r="H3" s="145"/>
      <c r="I3" s="145"/>
      <c r="J3" s="145"/>
    </row>
    <row r="4" spans="1:10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  <c r="H4" s="145"/>
      <c r="I4" s="145"/>
      <c r="J4" s="145"/>
    </row>
    <row r="5" spans="1:10" ht="15.75" customHeight="1">
      <c r="A5" s="161"/>
      <c r="B5" s="161"/>
      <c r="C5" s="162"/>
      <c r="D5" s="109" t="s">
        <v>4</v>
      </c>
      <c r="E5" s="110" t="s">
        <v>5</v>
      </c>
      <c r="H5" s="145"/>
      <c r="I5" s="145"/>
      <c r="J5" s="145"/>
    </row>
    <row r="6" spans="1:10" ht="30" customHeight="1">
      <c r="A6" s="93"/>
      <c r="B6" s="83"/>
      <c r="C6" s="84" t="s">
        <v>652</v>
      </c>
      <c r="D6" s="83" t="s">
        <v>8</v>
      </c>
      <c r="E6" s="85" t="s">
        <v>8</v>
      </c>
      <c r="H6" s="145"/>
      <c r="I6" s="145"/>
      <c r="J6" s="145"/>
    </row>
    <row r="7" spans="1:10" ht="25.5" customHeight="1">
      <c r="A7" s="43">
        <f t="shared" ref="A7:A14" si="0">A6+1</f>
        <v>1</v>
      </c>
      <c r="B7" s="73" t="s">
        <v>468</v>
      </c>
      <c r="C7" s="71" t="s">
        <v>429</v>
      </c>
      <c r="D7" s="73" t="s">
        <v>298</v>
      </c>
      <c r="E7" s="72">
        <v>3605</v>
      </c>
      <c r="H7" s="145"/>
      <c r="I7" s="146"/>
      <c r="J7" s="145"/>
    </row>
    <row r="8" spans="1:10" ht="25.5" customHeight="1">
      <c r="A8" s="43">
        <f t="shared" si="0"/>
        <v>2</v>
      </c>
      <c r="B8" s="73" t="s">
        <v>468</v>
      </c>
      <c r="C8" s="71" t="s">
        <v>430</v>
      </c>
      <c r="D8" s="73" t="s">
        <v>298</v>
      </c>
      <c r="E8" s="72">
        <v>3570</v>
      </c>
      <c r="F8" s="41"/>
      <c r="H8" s="145"/>
      <c r="I8" s="146"/>
      <c r="J8" s="145"/>
    </row>
    <row r="9" spans="1:10" s="41" customFormat="1" ht="25.5" customHeight="1">
      <c r="A9" s="43">
        <f t="shared" si="0"/>
        <v>3</v>
      </c>
      <c r="B9" s="73" t="s">
        <v>468</v>
      </c>
      <c r="C9" s="71" t="s">
        <v>469</v>
      </c>
      <c r="D9" s="73" t="s">
        <v>369</v>
      </c>
      <c r="E9" s="72">
        <v>6413</v>
      </c>
      <c r="H9" s="145"/>
      <c r="I9" s="146"/>
      <c r="J9" s="145"/>
    </row>
    <row r="10" spans="1:10" s="41" customFormat="1" ht="25.5" customHeight="1">
      <c r="A10" s="43">
        <f t="shared" si="0"/>
        <v>4</v>
      </c>
      <c r="B10" s="73" t="s">
        <v>468</v>
      </c>
      <c r="C10" s="71" t="s">
        <v>470</v>
      </c>
      <c r="D10" s="73" t="s">
        <v>369</v>
      </c>
      <c r="E10" s="72">
        <v>138</v>
      </c>
      <c r="H10" s="145"/>
      <c r="I10" s="146"/>
      <c r="J10" s="145"/>
    </row>
    <row r="11" spans="1:10" s="41" customFormat="1" ht="25.5" customHeight="1">
      <c r="A11" s="43">
        <f t="shared" si="0"/>
        <v>5</v>
      </c>
      <c r="B11" s="73" t="s">
        <v>468</v>
      </c>
      <c r="C11" s="71" t="s">
        <v>471</v>
      </c>
      <c r="D11" s="73" t="s">
        <v>369</v>
      </c>
      <c r="E11" s="72">
        <v>418</v>
      </c>
      <c r="H11" s="145"/>
      <c r="I11" s="146"/>
      <c r="J11" s="145"/>
    </row>
    <row r="12" spans="1:10" s="41" customFormat="1" ht="25.5" customHeight="1">
      <c r="A12" s="43">
        <f t="shared" si="0"/>
        <v>6</v>
      </c>
      <c r="B12" s="73" t="s">
        <v>468</v>
      </c>
      <c r="C12" s="71" t="s">
        <v>472</v>
      </c>
      <c r="D12" s="73" t="s">
        <v>369</v>
      </c>
      <c r="E12" s="72">
        <v>19239</v>
      </c>
      <c r="H12" s="145"/>
      <c r="I12" s="146"/>
      <c r="J12" s="145"/>
    </row>
    <row r="13" spans="1:10" ht="25.5" customHeight="1">
      <c r="A13" s="43">
        <f t="shared" si="0"/>
        <v>7</v>
      </c>
      <c r="B13" s="73" t="s">
        <v>468</v>
      </c>
      <c r="C13" s="71" t="s">
        <v>236</v>
      </c>
      <c r="D13" s="73" t="s">
        <v>369</v>
      </c>
      <c r="E13" s="72">
        <v>6413</v>
      </c>
      <c r="F13" s="41"/>
      <c r="H13" s="145"/>
      <c r="I13" s="146"/>
      <c r="J13" s="145"/>
    </row>
    <row r="14" spans="1:10" ht="25.5" customHeight="1">
      <c r="A14" s="43">
        <f t="shared" si="0"/>
        <v>8</v>
      </c>
      <c r="B14" s="73" t="s">
        <v>468</v>
      </c>
      <c r="C14" s="71" t="s">
        <v>224</v>
      </c>
      <c r="D14" s="73" t="s">
        <v>11</v>
      </c>
      <c r="E14" s="72">
        <v>70</v>
      </c>
      <c r="F14" s="41"/>
      <c r="H14" s="145"/>
      <c r="I14" s="146"/>
      <c r="J14" s="145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6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C40" sqref="C4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0.7109375" style="41" bestFit="1" customWidth="1"/>
    <col min="7" max="16384" width="9.140625" style="41"/>
  </cols>
  <sheetData>
    <row r="1" spans="1:5" ht="24.75" customHeight="1">
      <c r="A1" s="153" t="s">
        <v>659</v>
      </c>
      <c r="B1" s="153"/>
      <c r="C1" s="153"/>
      <c r="D1" s="153"/>
      <c r="E1" s="153"/>
    </row>
    <row r="2" spans="1:5" ht="85.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578</v>
      </c>
      <c r="B3" s="154" t="s">
        <v>234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50" customFormat="1" ht="25.5" customHeight="1">
      <c r="A6" s="93"/>
      <c r="B6" s="83"/>
      <c r="C6" s="84" t="s">
        <v>473</v>
      </c>
      <c r="D6" s="83" t="s">
        <v>8</v>
      </c>
      <c r="E6" s="85" t="s">
        <v>8</v>
      </c>
    </row>
    <row r="7" spans="1:5" s="50" customFormat="1" ht="25.5" customHeight="1">
      <c r="A7" s="43">
        <f>A6+1</f>
        <v>1</v>
      </c>
      <c r="B7" s="73" t="s">
        <v>474</v>
      </c>
      <c r="C7" s="69" t="s">
        <v>457</v>
      </c>
      <c r="D7" s="73" t="s">
        <v>298</v>
      </c>
      <c r="E7" s="72">
        <v>7955</v>
      </c>
    </row>
    <row r="8" spans="1:5" s="50" customFormat="1" ht="25.5" customHeight="1">
      <c r="A8" s="43">
        <f t="shared" ref="A8:A36" si="0">A7+1</f>
        <v>2</v>
      </c>
      <c r="B8" s="73" t="s">
        <v>474</v>
      </c>
      <c r="C8" s="49" t="s">
        <v>458</v>
      </c>
      <c r="D8" s="73" t="s">
        <v>298</v>
      </c>
      <c r="E8" s="72">
        <v>4404</v>
      </c>
    </row>
    <row r="9" spans="1:5" s="50" customFormat="1" ht="25.5" customHeight="1">
      <c r="A9" s="43">
        <f t="shared" si="0"/>
        <v>3</v>
      </c>
      <c r="B9" s="73" t="s">
        <v>474</v>
      </c>
      <c r="C9" s="49" t="s">
        <v>475</v>
      </c>
      <c r="D9" s="73" t="s">
        <v>369</v>
      </c>
      <c r="E9" s="72">
        <v>19</v>
      </c>
    </row>
    <row r="10" spans="1:5" s="50" customFormat="1" ht="25.5" customHeight="1">
      <c r="A10" s="43">
        <f t="shared" si="0"/>
        <v>4</v>
      </c>
      <c r="B10" s="73" t="s">
        <v>474</v>
      </c>
      <c r="C10" s="49" t="s">
        <v>343</v>
      </c>
      <c r="D10" s="73" t="s">
        <v>369</v>
      </c>
      <c r="E10" s="72">
        <v>1076</v>
      </c>
    </row>
    <row r="11" spans="1:5" s="50" customFormat="1" ht="25.5" customHeight="1">
      <c r="A11" s="43">
        <f t="shared" si="0"/>
        <v>5</v>
      </c>
      <c r="B11" s="73" t="s">
        <v>474</v>
      </c>
      <c r="C11" s="49" t="s">
        <v>476</v>
      </c>
      <c r="D11" s="73" t="s">
        <v>369</v>
      </c>
      <c r="E11" s="72">
        <v>19</v>
      </c>
    </row>
    <row r="12" spans="1:5" s="50" customFormat="1" ht="25.5" customHeight="1">
      <c r="A12" s="43">
        <f t="shared" si="0"/>
        <v>6</v>
      </c>
      <c r="B12" s="73" t="s">
        <v>474</v>
      </c>
      <c r="C12" s="49" t="s">
        <v>477</v>
      </c>
      <c r="D12" s="73" t="s">
        <v>369</v>
      </c>
      <c r="E12" s="72">
        <v>1238</v>
      </c>
    </row>
    <row r="13" spans="1:5" s="50" customFormat="1" ht="25.5" customHeight="1">
      <c r="A13" s="43">
        <f t="shared" si="0"/>
        <v>7</v>
      </c>
      <c r="B13" s="73" t="s">
        <v>474</v>
      </c>
      <c r="C13" s="49" t="s">
        <v>478</v>
      </c>
      <c r="D13" s="73" t="s">
        <v>369</v>
      </c>
      <c r="E13" s="72">
        <v>359</v>
      </c>
    </row>
    <row r="14" spans="1:5" s="50" customFormat="1">
      <c r="A14" s="43">
        <f t="shared" si="0"/>
        <v>8</v>
      </c>
      <c r="B14" s="73" t="s">
        <v>474</v>
      </c>
      <c r="C14" s="49" t="s">
        <v>479</v>
      </c>
      <c r="D14" s="73" t="s">
        <v>369</v>
      </c>
      <c r="E14" s="72">
        <v>949</v>
      </c>
    </row>
    <row r="15" spans="1:5" s="50" customFormat="1" ht="25.5">
      <c r="A15" s="43">
        <f t="shared" si="0"/>
        <v>9</v>
      </c>
      <c r="B15" s="73" t="s">
        <v>474</v>
      </c>
      <c r="C15" s="49" t="s">
        <v>308</v>
      </c>
      <c r="D15" s="73" t="s">
        <v>369</v>
      </c>
      <c r="E15" s="72">
        <v>11</v>
      </c>
    </row>
    <row r="16" spans="1:5" s="50" customFormat="1" ht="25.5" customHeight="1">
      <c r="A16" s="43">
        <f t="shared" si="0"/>
        <v>10</v>
      </c>
      <c r="B16" s="73" t="s">
        <v>474</v>
      </c>
      <c r="C16" s="69" t="s">
        <v>314</v>
      </c>
      <c r="D16" s="73" t="s">
        <v>369</v>
      </c>
      <c r="E16" s="72">
        <v>245</v>
      </c>
    </row>
    <row r="17" spans="1:6" s="50" customFormat="1" ht="25.5" customHeight="1">
      <c r="A17" s="43">
        <f t="shared" si="0"/>
        <v>11</v>
      </c>
      <c r="B17" s="73" t="s">
        <v>474</v>
      </c>
      <c r="C17" s="71" t="s">
        <v>480</v>
      </c>
      <c r="D17" s="73" t="s">
        <v>298</v>
      </c>
      <c r="E17" s="72">
        <v>1029</v>
      </c>
    </row>
    <row r="18" spans="1:6" s="50" customFormat="1" ht="25.5" customHeight="1">
      <c r="A18" s="43">
        <f t="shared" si="0"/>
        <v>12</v>
      </c>
      <c r="B18" s="73" t="s">
        <v>474</v>
      </c>
      <c r="C18" s="71" t="s">
        <v>481</v>
      </c>
      <c r="D18" s="73" t="s">
        <v>298</v>
      </c>
      <c r="E18" s="72">
        <v>441</v>
      </c>
    </row>
    <row r="19" spans="1:6" s="50" customFormat="1" ht="25.5" customHeight="1">
      <c r="A19" s="43">
        <f t="shared" si="0"/>
        <v>13</v>
      </c>
      <c r="B19" s="73" t="s">
        <v>474</v>
      </c>
      <c r="C19" s="71" t="s">
        <v>482</v>
      </c>
      <c r="D19" s="73" t="s">
        <v>11</v>
      </c>
      <c r="E19" s="72">
        <v>91</v>
      </c>
    </row>
    <row r="20" spans="1:6" s="50" customFormat="1" ht="25.5" customHeight="1">
      <c r="A20" s="43">
        <f t="shared" si="0"/>
        <v>14</v>
      </c>
      <c r="B20" s="73" t="s">
        <v>474</v>
      </c>
      <c r="C20" s="71" t="s">
        <v>483</v>
      </c>
      <c r="D20" s="73" t="s">
        <v>11</v>
      </c>
      <c r="E20" s="72">
        <v>14</v>
      </c>
    </row>
    <row r="21" spans="1:6" s="51" customFormat="1" ht="25.5" customHeight="1">
      <c r="A21" s="43">
        <f t="shared" si="0"/>
        <v>15</v>
      </c>
      <c r="B21" s="73" t="s">
        <v>474</v>
      </c>
      <c r="C21" s="71" t="s">
        <v>250</v>
      </c>
      <c r="D21" s="73" t="s">
        <v>11</v>
      </c>
      <c r="E21" s="72">
        <v>8</v>
      </c>
      <c r="F21" s="50"/>
    </row>
    <row r="22" spans="1:6" s="51" customFormat="1" ht="25.5" customHeight="1">
      <c r="A22" s="43">
        <f t="shared" si="0"/>
        <v>16</v>
      </c>
      <c r="B22" s="73" t="s">
        <v>474</v>
      </c>
      <c r="C22" s="71" t="s">
        <v>484</v>
      </c>
      <c r="D22" s="73" t="s">
        <v>298</v>
      </c>
      <c r="E22" s="72">
        <v>19</v>
      </c>
      <c r="F22" s="50"/>
    </row>
    <row r="23" spans="1:6" s="51" customFormat="1" ht="25.5" customHeight="1">
      <c r="A23" s="43">
        <f t="shared" si="0"/>
        <v>17</v>
      </c>
      <c r="B23" s="73" t="s">
        <v>474</v>
      </c>
      <c r="C23" s="71" t="s">
        <v>485</v>
      </c>
      <c r="D23" s="73" t="s">
        <v>298</v>
      </c>
      <c r="E23" s="72">
        <v>8</v>
      </c>
      <c r="F23" s="50"/>
    </row>
    <row r="24" spans="1:6" s="51" customFormat="1" ht="25.5" customHeight="1">
      <c r="A24" s="43">
        <f t="shared" si="0"/>
        <v>18</v>
      </c>
      <c r="B24" s="73" t="s">
        <v>474</v>
      </c>
      <c r="C24" s="71" t="s">
        <v>251</v>
      </c>
      <c r="D24" s="73" t="s">
        <v>11</v>
      </c>
      <c r="E24" s="72">
        <v>1</v>
      </c>
      <c r="F24" s="149"/>
    </row>
    <row r="25" spans="1:6" s="51" customFormat="1" ht="25.5" customHeight="1">
      <c r="A25" s="43">
        <f t="shared" si="0"/>
        <v>19</v>
      </c>
      <c r="B25" s="73" t="s">
        <v>474</v>
      </c>
      <c r="C25" s="71" t="s">
        <v>252</v>
      </c>
      <c r="D25" s="73" t="s">
        <v>11</v>
      </c>
      <c r="E25" s="72">
        <v>1</v>
      </c>
      <c r="F25" s="50"/>
    </row>
    <row r="26" spans="1:6" s="51" customFormat="1" ht="25.5" customHeight="1">
      <c r="A26" s="43">
        <f t="shared" si="0"/>
        <v>20</v>
      </c>
      <c r="B26" s="73" t="s">
        <v>474</v>
      </c>
      <c r="C26" s="71" t="s">
        <v>486</v>
      </c>
      <c r="D26" s="73" t="s">
        <v>11</v>
      </c>
      <c r="E26" s="72">
        <v>67</v>
      </c>
      <c r="F26" s="50"/>
    </row>
    <row r="27" spans="1:6" s="51" customFormat="1" ht="25.5" customHeight="1">
      <c r="A27" s="43">
        <f t="shared" si="0"/>
        <v>21</v>
      </c>
      <c r="B27" s="73" t="s">
        <v>474</v>
      </c>
      <c r="C27" s="71" t="s">
        <v>487</v>
      </c>
      <c r="D27" s="73" t="s">
        <v>11</v>
      </c>
      <c r="E27" s="72">
        <v>5</v>
      </c>
      <c r="F27" s="50"/>
    </row>
    <row r="28" spans="1:6" s="51" customFormat="1" ht="25.5" customHeight="1">
      <c r="A28" s="43">
        <f t="shared" si="0"/>
        <v>22</v>
      </c>
      <c r="B28" s="73" t="s">
        <v>474</v>
      </c>
      <c r="C28" s="71" t="s">
        <v>651</v>
      </c>
      <c r="D28" s="73" t="s">
        <v>11</v>
      </c>
      <c r="E28" s="72">
        <v>4</v>
      </c>
      <c r="F28" s="50"/>
    </row>
    <row r="29" spans="1:6" s="51" customFormat="1" ht="25.5" customHeight="1">
      <c r="A29" s="43">
        <f t="shared" si="0"/>
        <v>23</v>
      </c>
      <c r="B29" s="73" t="s">
        <v>474</v>
      </c>
      <c r="C29" s="71" t="s">
        <v>254</v>
      </c>
      <c r="D29" s="73" t="s">
        <v>11</v>
      </c>
      <c r="E29" s="72">
        <v>3</v>
      </c>
      <c r="F29" s="50"/>
    </row>
    <row r="30" spans="1:6" s="51" customFormat="1" ht="25.5" customHeight="1">
      <c r="A30" s="43">
        <f t="shared" si="0"/>
        <v>24</v>
      </c>
      <c r="B30" s="73" t="s">
        <v>474</v>
      </c>
      <c r="C30" s="71" t="s">
        <v>253</v>
      </c>
      <c r="D30" s="73" t="s">
        <v>11</v>
      </c>
      <c r="E30" s="72">
        <v>4</v>
      </c>
      <c r="F30" s="50"/>
    </row>
    <row r="31" spans="1:6" s="51" customFormat="1" ht="25.5" customHeight="1">
      <c r="A31" s="43">
        <f t="shared" si="0"/>
        <v>25</v>
      </c>
      <c r="B31" s="73" t="s">
        <v>474</v>
      </c>
      <c r="C31" s="71" t="s">
        <v>255</v>
      </c>
      <c r="D31" s="73" t="s">
        <v>11</v>
      </c>
      <c r="E31" s="72">
        <v>19</v>
      </c>
      <c r="F31" s="50"/>
    </row>
    <row r="32" spans="1:6" s="51" customFormat="1" ht="25.5" customHeight="1">
      <c r="A32" s="43">
        <f t="shared" si="0"/>
        <v>26</v>
      </c>
      <c r="B32" s="73" t="s">
        <v>474</v>
      </c>
      <c r="C32" s="71" t="s">
        <v>344</v>
      </c>
      <c r="D32" s="73" t="s">
        <v>11</v>
      </c>
      <c r="E32" s="72">
        <v>35</v>
      </c>
      <c r="F32" s="50"/>
    </row>
    <row r="33" spans="1:6" s="51" customFormat="1" ht="25.5" customHeight="1">
      <c r="A33" s="43">
        <f t="shared" si="0"/>
        <v>27</v>
      </c>
      <c r="B33" s="73" t="s">
        <v>474</v>
      </c>
      <c r="C33" s="71" t="s">
        <v>488</v>
      </c>
      <c r="D33" s="73" t="s">
        <v>298</v>
      </c>
      <c r="E33" s="72">
        <v>301</v>
      </c>
      <c r="F33" s="50"/>
    </row>
    <row r="34" spans="1:6" s="51" customFormat="1" ht="25.5" customHeight="1">
      <c r="A34" s="43">
        <f t="shared" si="0"/>
        <v>28</v>
      </c>
      <c r="B34" s="73" t="s">
        <v>474</v>
      </c>
      <c r="C34" s="71" t="s">
        <v>489</v>
      </c>
      <c r="D34" s="73" t="s">
        <v>298</v>
      </c>
      <c r="E34" s="72">
        <v>138</v>
      </c>
      <c r="F34" s="50"/>
    </row>
    <row r="35" spans="1:6" s="51" customFormat="1" ht="25.5" customHeight="1">
      <c r="A35" s="43">
        <f t="shared" si="0"/>
        <v>29</v>
      </c>
      <c r="B35" s="73" t="s">
        <v>474</v>
      </c>
      <c r="C35" s="71" t="s">
        <v>490</v>
      </c>
      <c r="D35" s="73" t="s">
        <v>11</v>
      </c>
      <c r="E35" s="72">
        <v>208</v>
      </c>
      <c r="F35" s="50"/>
    </row>
    <row r="36" spans="1:6" s="51" customFormat="1" ht="25.5" customHeight="1">
      <c r="A36" s="43">
        <f t="shared" si="0"/>
        <v>30</v>
      </c>
      <c r="B36" s="73" t="s">
        <v>474</v>
      </c>
      <c r="C36" s="71" t="s">
        <v>235</v>
      </c>
      <c r="D36" s="73" t="s">
        <v>369</v>
      </c>
      <c r="E36" s="72">
        <v>229</v>
      </c>
      <c r="F36" s="50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0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39" sqref="C3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9" ht="25.5" customHeight="1">
      <c r="A1" s="153" t="s">
        <v>659</v>
      </c>
      <c r="B1" s="153"/>
      <c r="C1" s="153"/>
      <c r="D1" s="153"/>
      <c r="E1" s="153"/>
    </row>
    <row r="2" spans="1:9" ht="87" customHeight="1">
      <c r="A2" s="155" t="s">
        <v>558</v>
      </c>
      <c r="B2" s="156"/>
      <c r="C2" s="156"/>
      <c r="D2" s="156"/>
      <c r="E2" s="156"/>
    </row>
    <row r="3" spans="1:9" ht="30" customHeight="1">
      <c r="A3" s="99" t="s">
        <v>580</v>
      </c>
      <c r="B3" s="154" t="s">
        <v>249</v>
      </c>
      <c r="C3" s="154"/>
      <c r="D3" s="154"/>
      <c r="E3" s="154"/>
    </row>
    <row r="4" spans="1:9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9" ht="15.75" customHeight="1">
      <c r="A5" s="161"/>
      <c r="B5" s="161"/>
      <c r="C5" s="162"/>
      <c r="D5" s="109" t="s">
        <v>4</v>
      </c>
      <c r="E5" s="110" t="s">
        <v>5</v>
      </c>
    </row>
    <row r="6" spans="1:9" ht="30" customHeight="1">
      <c r="A6" s="93"/>
      <c r="B6" s="83"/>
      <c r="C6" s="84" t="s">
        <v>491</v>
      </c>
      <c r="D6" s="83" t="s">
        <v>8</v>
      </c>
      <c r="E6" s="85" t="s">
        <v>8</v>
      </c>
    </row>
    <row r="7" spans="1:9" ht="30" customHeight="1">
      <c r="A7" s="82"/>
      <c r="B7" s="86"/>
      <c r="C7" s="87" t="s">
        <v>247</v>
      </c>
      <c r="D7" s="86" t="s">
        <v>8</v>
      </c>
      <c r="E7" s="88" t="s">
        <v>8</v>
      </c>
    </row>
    <row r="8" spans="1:9" ht="30" customHeight="1">
      <c r="A8" s="43">
        <v>1</v>
      </c>
      <c r="B8" s="73" t="s">
        <v>492</v>
      </c>
      <c r="C8" s="69" t="s">
        <v>365</v>
      </c>
      <c r="D8" s="73" t="s">
        <v>298</v>
      </c>
      <c r="E8" s="72">
        <v>747</v>
      </c>
    </row>
    <row r="9" spans="1:9" ht="30" customHeight="1">
      <c r="A9" s="43">
        <f>A8+1</f>
        <v>2</v>
      </c>
      <c r="B9" s="73" t="s">
        <v>492</v>
      </c>
      <c r="C9" s="40" t="s">
        <v>366</v>
      </c>
      <c r="D9" s="61" t="s">
        <v>298</v>
      </c>
      <c r="E9" s="72">
        <v>187</v>
      </c>
    </row>
    <row r="10" spans="1:9" ht="30" customHeight="1">
      <c r="A10" s="43">
        <f t="shared" ref="A10:A26" si="0">A9+1</f>
        <v>3</v>
      </c>
      <c r="B10" s="73" t="s">
        <v>492</v>
      </c>
      <c r="C10" s="40" t="s">
        <v>367</v>
      </c>
      <c r="D10" s="61" t="s">
        <v>298</v>
      </c>
      <c r="E10" s="72">
        <v>560</v>
      </c>
      <c r="G10" s="94"/>
    </row>
    <row r="11" spans="1:9" ht="38.25">
      <c r="A11" s="43">
        <f t="shared" si="0"/>
        <v>4</v>
      </c>
      <c r="B11" s="73" t="s">
        <v>492</v>
      </c>
      <c r="C11" s="40" t="s">
        <v>270</v>
      </c>
      <c r="D11" s="61" t="s">
        <v>11</v>
      </c>
      <c r="E11" s="72">
        <v>15</v>
      </c>
      <c r="I11" s="94"/>
    </row>
    <row r="12" spans="1:9" ht="38.25">
      <c r="A12" s="43">
        <f t="shared" si="0"/>
        <v>5</v>
      </c>
      <c r="B12" s="73" t="s">
        <v>492</v>
      </c>
      <c r="C12" s="40" t="s">
        <v>271</v>
      </c>
      <c r="D12" s="61" t="s">
        <v>11</v>
      </c>
      <c r="E12" s="72">
        <v>1</v>
      </c>
    </row>
    <row r="13" spans="1:9" ht="25.5">
      <c r="A13" s="43">
        <f t="shared" si="0"/>
        <v>6</v>
      </c>
      <c r="B13" s="73" t="s">
        <v>492</v>
      </c>
      <c r="C13" s="40" t="s">
        <v>493</v>
      </c>
      <c r="D13" s="61" t="s">
        <v>369</v>
      </c>
      <c r="E13" s="72">
        <v>54</v>
      </c>
    </row>
    <row r="14" spans="1:9" ht="30" customHeight="1">
      <c r="A14" s="43">
        <f t="shared" si="0"/>
        <v>7</v>
      </c>
      <c r="B14" s="73" t="s">
        <v>492</v>
      </c>
      <c r="C14" s="40" t="s">
        <v>370</v>
      </c>
      <c r="D14" s="61" t="s">
        <v>369</v>
      </c>
      <c r="E14" s="72">
        <v>1555</v>
      </c>
    </row>
    <row r="15" spans="1:9" ht="38.25">
      <c r="A15" s="43">
        <f t="shared" si="0"/>
        <v>8</v>
      </c>
      <c r="B15" s="73" t="s">
        <v>492</v>
      </c>
      <c r="C15" s="40" t="s">
        <v>384</v>
      </c>
      <c r="D15" s="61" t="s">
        <v>11</v>
      </c>
      <c r="E15" s="72">
        <v>2</v>
      </c>
    </row>
    <row r="16" spans="1:9" ht="38.25">
      <c r="A16" s="43">
        <f t="shared" si="0"/>
        <v>9</v>
      </c>
      <c r="B16" s="73" t="s">
        <v>492</v>
      </c>
      <c r="C16" s="40" t="s">
        <v>494</v>
      </c>
      <c r="D16" s="61" t="s">
        <v>11</v>
      </c>
      <c r="E16" s="72">
        <v>1</v>
      </c>
    </row>
    <row r="17" spans="1:5" ht="140.25">
      <c r="A17" s="43">
        <f t="shared" si="0"/>
        <v>10</v>
      </c>
      <c r="B17" s="73" t="s">
        <v>492</v>
      </c>
      <c r="C17" s="40" t="s">
        <v>495</v>
      </c>
      <c r="D17" s="61" t="s">
        <v>11</v>
      </c>
      <c r="E17" s="72">
        <v>1</v>
      </c>
    </row>
    <row r="18" spans="1:5" ht="25.5">
      <c r="A18" s="43">
        <f t="shared" si="0"/>
        <v>11</v>
      </c>
      <c r="B18" s="73" t="s">
        <v>492</v>
      </c>
      <c r="C18" s="40" t="s">
        <v>378</v>
      </c>
      <c r="D18" s="61" t="s">
        <v>369</v>
      </c>
      <c r="E18" s="72">
        <v>71</v>
      </c>
    </row>
    <row r="19" spans="1:5" ht="25.5">
      <c r="A19" s="43">
        <f t="shared" si="0"/>
        <v>12</v>
      </c>
      <c r="B19" s="73" t="s">
        <v>492</v>
      </c>
      <c r="C19" s="40" t="s">
        <v>380</v>
      </c>
      <c r="D19" s="61" t="s">
        <v>369</v>
      </c>
      <c r="E19" s="72">
        <v>327</v>
      </c>
    </row>
    <row r="20" spans="1:5" ht="25.5">
      <c r="A20" s="43">
        <f t="shared" si="0"/>
        <v>13</v>
      </c>
      <c r="B20" s="73" t="s">
        <v>492</v>
      </c>
      <c r="C20" s="40" t="s">
        <v>399</v>
      </c>
      <c r="D20" s="61" t="s">
        <v>369</v>
      </c>
      <c r="E20" s="72">
        <v>37</v>
      </c>
    </row>
    <row r="21" spans="1:5" ht="165.75">
      <c r="A21" s="43">
        <f t="shared" si="0"/>
        <v>14</v>
      </c>
      <c r="B21" s="73" t="s">
        <v>492</v>
      </c>
      <c r="C21" s="67" t="s">
        <v>649</v>
      </c>
      <c r="D21" s="61" t="s">
        <v>11</v>
      </c>
      <c r="E21" s="72">
        <v>2</v>
      </c>
    </row>
    <row r="22" spans="1:5" ht="165.75">
      <c r="A22" s="43">
        <f t="shared" si="0"/>
        <v>15</v>
      </c>
      <c r="B22" s="73" t="s">
        <v>492</v>
      </c>
      <c r="C22" s="67" t="s">
        <v>650</v>
      </c>
      <c r="D22" s="61" t="s">
        <v>11</v>
      </c>
      <c r="E22" s="72">
        <v>15</v>
      </c>
    </row>
    <row r="23" spans="1:5" ht="178.5">
      <c r="A23" s="43">
        <f t="shared" si="0"/>
        <v>16</v>
      </c>
      <c r="B23" s="73" t="s">
        <v>492</v>
      </c>
      <c r="C23" s="67" t="s">
        <v>511</v>
      </c>
      <c r="D23" s="61" t="s">
        <v>11</v>
      </c>
      <c r="E23" s="72">
        <v>3</v>
      </c>
    </row>
    <row r="24" spans="1:5" ht="30" customHeight="1">
      <c r="A24" s="43">
        <f t="shared" si="0"/>
        <v>17</v>
      </c>
      <c r="B24" s="73" t="s">
        <v>492</v>
      </c>
      <c r="C24" s="40" t="s">
        <v>413</v>
      </c>
      <c r="D24" s="61" t="s">
        <v>11</v>
      </c>
      <c r="E24" s="72">
        <v>2</v>
      </c>
    </row>
    <row r="25" spans="1:5" ht="140.25">
      <c r="A25" s="43">
        <f t="shared" si="0"/>
        <v>18</v>
      </c>
      <c r="B25" s="73" t="s">
        <v>492</v>
      </c>
      <c r="C25" s="40" t="s">
        <v>496</v>
      </c>
      <c r="D25" s="61" t="s">
        <v>11</v>
      </c>
      <c r="E25" s="72">
        <v>1</v>
      </c>
    </row>
    <row r="26" spans="1:5" ht="165.75">
      <c r="A26" s="43">
        <f t="shared" si="0"/>
        <v>19</v>
      </c>
      <c r="B26" s="73" t="s">
        <v>492</v>
      </c>
      <c r="C26" s="40" t="s">
        <v>579</v>
      </c>
      <c r="D26" s="61" t="s">
        <v>11</v>
      </c>
      <c r="E26" s="72">
        <v>1</v>
      </c>
    </row>
    <row r="27" spans="1:5" ht="30" customHeight="1">
      <c r="A27" s="82"/>
      <c r="B27" s="86"/>
      <c r="C27" s="95" t="s">
        <v>256</v>
      </c>
      <c r="D27" s="96" t="s">
        <v>8</v>
      </c>
      <c r="E27" s="88" t="s">
        <v>8</v>
      </c>
    </row>
    <row r="28" spans="1:5" ht="30" customHeight="1">
      <c r="A28" s="43">
        <f>A26+1</f>
        <v>20</v>
      </c>
      <c r="B28" s="73" t="s">
        <v>492</v>
      </c>
      <c r="C28" s="40" t="s">
        <v>497</v>
      </c>
      <c r="D28" s="61" t="s">
        <v>369</v>
      </c>
      <c r="E28" s="72">
        <v>640</v>
      </c>
    </row>
    <row r="29" spans="1:5">
      <c r="A29" s="82"/>
      <c r="B29" s="86"/>
      <c r="C29" s="95" t="s">
        <v>581</v>
      </c>
      <c r="D29" s="96" t="s">
        <v>8</v>
      </c>
      <c r="E29" s="88" t="s">
        <v>8</v>
      </c>
    </row>
    <row r="30" spans="1:5" ht="38.25">
      <c r="A30" s="61">
        <f>A28+1</f>
        <v>21</v>
      </c>
      <c r="B30" s="61" t="s">
        <v>582</v>
      </c>
      <c r="C30" s="97" t="s">
        <v>583</v>
      </c>
      <c r="D30" s="98" t="s">
        <v>304</v>
      </c>
      <c r="E30" s="21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7"/>
  <sheetViews>
    <sheetView view="pageBreakPreview" zoomScale="85" zoomScaleNormal="100" zoomScaleSheetLayoutView="85" workbookViewId="0">
      <pane ySplit="5" topLeftCell="A6" activePane="bottomLeft" state="frozenSplit"/>
      <selection activeCell="C26" sqref="C26"/>
      <selection pane="bottomLeft" activeCell="E32" sqref="E32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4" customHeight="1">
      <c r="A1" s="153" t="s">
        <v>659</v>
      </c>
      <c r="B1" s="153"/>
      <c r="C1" s="153"/>
      <c r="D1" s="153"/>
      <c r="E1" s="153"/>
    </row>
    <row r="2" spans="1:5" ht="99.9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566</v>
      </c>
      <c r="B3" s="154" t="s">
        <v>309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ht="30" customHeight="1">
      <c r="A6" s="93"/>
      <c r="B6" s="83"/>
      <c r="C6" s="84" t="s">
        <v>498</v>
      </c>
      <c r="D6" s="83" t="s">
        <v>8</v>
      </c>
      <c r="E6" s="85" t="s">
        <v>8</v>
      </c>
    </row>
    <row r="7" spans="1:5" ht="30" customHeight="1">
      <c r="A7" s="93"/>
      <c r="B7" s="83"/>
      <c r="C7" s="84" t="s">
        <v>227</v>
      </c>
      <c r="D7" s="83" t="s">
        <v>8</v>
      </c>
      <c r="E7" s="85" t="s">
        <v>8</v>
      </c>
    </row>
    <row r="8" spans="1:5" ht="30" customHeight="1">
      <c r="A8" s="43">
        <f t="shared" ref="A8:A17" si="0">A7+1</f>
        <v>1</v>
      </c>
      <c r="B8" s="73" t="s">
        <v>499</v>
      </c>
      <c r="C8" s="71" t="s">
        <v>299</v>
      </c>
      <c r="D8" s="38" t="s">
        <v>369</v>
      </c>
      <c r="E8" s="72">
        <v>21.2</v>
      </c>
    </row>
    <row r="9" spans="1:5" ht="30" customHeight="1">
      <c r="A9" s="43">
        <f t="shared" si="0"/>
        <v>2</v>
      </c>
      <c r="B9" s="73" t="s">
        <v>499</v>
      </c>
      <c r="C9" s="71" t="s">
        <v>228</v>
      </c>
      <c r="D9" s="38" t="s">
        <v>369</v>
      </c>
      <c r="E9" s="72">
        <v>20</v>
      </c>
    </row>
    <row r="10" spans="1:5" ht="30" customHeight="1">
      <c r="A10" s="43">
        <f t="shared" si="0"/>
        <v>3</v>
      </c>
      <c r="B10" s="73" t="s">
        <v>499</v>
      </c>
      <c r="C10" s="69" t="s">
        <v>229</v>
      </c>
      <c r="D10" s="36" t="s">
        <v>11</v>
      </c>
      <c r="E10" s="35">
        <v>2</v>
      </c>
    </row>
    <row r="11" spans="1:5" ht="30" customHeight="1">
      <c r="A11" s="93"/>
      <c r="B11" s="83"/>
      <c r="C11" s="84" t="s">
        <v>500</v>
      </c>
      <c r="D11" s="83" t="s">
        <v>8</v>
      </c>
      <c r="E11" s="85" t="s">
        <v>8</v>
      </c>
    </row>
    <row r="12" spans="1:5" ht="30" customHeight="1">
      <c r="A12" s="43">
        <v>4</v>
      </c>
      <c r="B12" s="73" t="s">
        <v>501</v>
      </c>
      <c r="C12" s="39" t="s">
        <v>231</v>
      </c>
      <c r="D12" s="36" t="s">
        <v>369</v>
      </c>
      <c r="E12" s="35">
        <v>193.7</v>
      </c>
    </row>
    <row r="13" spans="1:5" s="42" customFormat="1" ht="30" customHeight="1">
      <c r="A13" s="43">
        <f t="shared" si="0"/>
        <v>5</v>
      </c>
      <c r="B13" s="73" t="s">
        <v>501</v>
      </c>
      <c r="C13" s="37" t="s">
        <v>230</v>
      </c>
      <c r="D13" s="38" t="s">
        <v>369</v>
      </c>
      <c r="E13" s="113">
        <v>87.7</v>
      </c>
    </row>
    <row r="14" spans="1:5" s="42" customFormat="1" ht="30" customHeight="1">
      <c r="A14" s="43">
        <f t="shared" si="0"/>
        <v>6</v>
      </c>
      <c r="B14" s="73" t="s">
        <v>501</v>
      </c>
      <c r="C14" s="39" t="s">
        <v>232</v>
      </c>
      <c r="D14" s="36" t="s">
        <v>369</v>
      </c>
      <c r="E14" s="35">
        <v>157</v>
      </c>
    </row>
    <row r="15" spans="1:5" s="42" customFormat="1" ht="30" customHeight="1">
      <c r="A15" s="43">
        <f t="shared" si="0"/>
        <v>7</v>
      </c>
      <c r="B15" s="73" t="s">
        <v>501</v>
      </c>
      <c r="C15" s="39" t="s">
        <v>226</v>
      </c>
      <c r="D15" s="36" t="s">
        <v>369</v>
      </c>
      <c r="E15" s="35">
        <v>20.9</v>
      </c>
    </row>
    <row r="16" spans="1:5" s="42" customFormat="1" ht="30" customHeight="1">
      <c r="A16" s="43">
        <f t="shared" si="0"/>
        <v>8</v>
      </c>
      <c r="B16" s="73" t="s">
        <v>501</v>
      </c>
      <c r="C16" s="39" t="s">
        <v>300</v>
      </c>
      <c r="D16" s="36" t="s">
        <v>298</v>
      </c>
      <c r="E16" s="35">
        <v>170.4</v>
      </c>
    </row>
    <row r="17" spans="1:5" s="42" customFormat="1" ht="30" customHeight="1">
      <c r="A17" s="43">
        <f t="shared" si="0"/>
        <v>9</v>
      </c>
      <c r="B17" s="73" t="s">
        <v>501</v>
      </c>
      <c r="C17" s="39" t="s">
        <v>233</v>
      </c>
      <c r="D17" s="38" t="s">
        <v>11</v>
      </c>
      <c r="E17" s="113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15" workbookViewId="0">
      <selection activeCell="B18" sqref="B18"/>
    </sheetView>
  </sheetViews>
  <sheetFormatPr defaultRowHeight="12.75"/>
  <cols>
    <col min="1" max="1" width="7" style="58" customWidth="1"/>
    <col min="2" max="2" width="15" style="56" customWidth="1"/>
    <col min="3" max="3" width="39.7109375" style="57" customWidth="1"/>
    <col min="4" max="4" width="9.85546875" style="56" customWidth="1"/>
    <col min="5" max="5" width="10.42578125" style="55" customWidth="1"/>
    <col min="6" max="229" width="9.140625" style="54"/>
    <col min="230" max="230" width="7" style="54" customWidth="1"/>
    <col min="231" max="231" width="15" style="54" customWidth="1"/>
    <col min="232" max="232" width="41.7109375" style="54" customWidth="1"/>
    <col min="233" max="233" width="9.85546875" style="54" customWidth="1"/>
    <col min="234" max="234" width="10.42578125" style="54" customWidth="1"/>
    <col min="235" max="235" width="12.7109375" style="54" customWidth="1"/>
    <col min="236" max="236" width="14.7109375" style="54" customWidth="1"/>
    <col min="237" max="237" width="9.140625" style="54"/>
    <col min="238" max="238" width="24" style="54" customWidth="1"/>
    <col min="239" max="485" width="9.140625" style="54"/>
    <col min="486" max="486" width="7" style="54" customWidth="1"/>
    <col min="487" max="487" width="15" style="54" customWidth="1"/>
    <col min="488" max="488" width="41.7109375" style="54" customWidth="1"/>
    <col min="489" max="489" width="9.85546875" style="54" customWidth="1"/>
    <col min="490" max="490" width="10.42578125" style="54" customWidth="1"/>
    <col min="491" max="491" width="12.7109375" style="54" customWidth="1"/>
    <col min="492" max="492" width="14.7109375" style="54" customWidth="1"/>
    <col min="493" max="493" width="9.140625" style="54"/>
    <col min="494" max="494" width="24" style="54" customWidth="1"/>
    <col min="495" max="741" width="9.140625" style="54"/>
    <col min="742" max="742" width="7" style="54" customWidth="1"/>
    <col min="743" max="743" width="15" style="54" customWidth="1"/>
    <col min="744" max="744" width="41.7109375" style="54" customWidth="1"/>
    <col min="745" max="745" width="9.85546875" style="54" customWidth="1"/>
    <col min="746" max="746" width="10.42578125" style="54" customWidth="1"/>
    <col min="747" max="747" width="12.7109375" style="54" customWidth="1"/>
    <col min="748" max="748" width="14.7109375" style="54" customWidth="1"/>
    <col min="749" max="749" width="9.140625" style="54"/>
    <col min="750" max="750" width="24" style="54" customWidth="1"/>
    <col min="751" max="997" width="9.140625" style="54"/>
    <col min="998" max="998" width="7" style="54" customWidth="1"/>
    <col min="999" max="999" width="15" style="54" customWidth="1"/>
    <col min="1000" max="1000" width="41.7109375" style="54" customWidth="1"/>
    <col min="1001" max="1001" width="9.85546875" style="54" customWidth="1"/>
    <col min="1002" max="1002" width="10.42578125" style="54" customWidth="1"/>
    <col min="1003" max="1003" width="12.7109375" style="54" customWidth="1"/>
    <col min="1004" max="1004" width="14.7109375" style="54" customWidth="1"/>
    <col min="1005" max="1005" width="9.140625" style="54"/>
    <col min="1006" max="1006" width="24" style="54" customWidth="1"/>
    <col min="1007" max="1253" width="9.140625" style="54"/>
    <col min="1254" max="1254" width="7" style="54" customWidth="1"/>
    <col min="1255" max="1255" width="15" style="54" customWidth="1"/>
    <col min="1256" max="1256" width="41.7109375" style="54" customWidth="1"/>
    <col min="1257" max="1257" width="9.85546875" style="54" customWidth="1"/>
    <col min="1258" max="1258" width="10.42578125" style="54" customWidth="1"/>
    <col min="1259" max="1259" width="12.7109375" style="54" customWidth="1"/>
    <col min="1260" max="1260" width="14.7109375" style="54" customWidth="1"/>
    <col min="1261" max="1261" width="9.140625" style="54"/>
    <col min="1262" max="1262" width="24" style="54" customWidth="1"/>
    <col min="1263" max="1509" width="9.140625" style="54"/>
    <col min="1510" max="1510" width="7" style="54" customWidth="1"/>
    <col min="1511" max="1511" width="15" style="54" customWidth="1"/>
    <col min="1512" max="1512" width="41.7109375" style="54" customWidth="1"/>
    <col min="1513" max="1513" width="9.85546875" style="54" customWidth="1"/>
    <col min="1514" max="1514" width="10.42578125" style="54" customWidth="1"/>
    <col min="1515" max="1515" width="12.7109375" style="54" customWidth="1"/>
    <col min="1516" max="1516" width="14.7109375" style="54" customWidth="1"/>
    <col min="1517" max="1517" width="9.140625" style="54"/>
    <col min="1518" max="1518" width="24" style="54" customWidth="1"/>
    <col min="1519" max="1765" width="9.140625" style="54"/>
    <col min="1766" max="1766" width="7" style="54" customWidth="1"/>
    <col min="1767" max="1767" width="15" style="54" customWidth="1"/>
    <col min="1768" max="1768" width="41.7109375" style="54" customWidth="1"/>
    <col min="1769" max="1769" width="9.85546875" style="54" customWidth="1"/>
    <col min="1770" max="1770" width="10.42578125" style="54" customWidth="1"/>
    <col min="1771" max="1771" width="12.7109375" style="54" customWidth="1"/>
    <col min="1772" max="1772" width="14.7109375" style="54" customWidth="1"/>
    <col min="1773" max="1773" width="9.140625" style="54"/>
    <col min="1774" max="1774" width="24" style="54" customWidth="1"/>
    <col min="1775" max="2021" width="9.140625" style="54"/>
    <col min="2022" max="2022" width="7" style="54" customWidth="1"/>
    <col min="2023" max="2023" width="15" style="54" customWidth="1"/>
    <col min="2024" max="2024" width="41.7109375" style="54" customWidth="1"/>
    <col min="2025" max="2025" width="9.85546875" style="54" customWidth="1"/>
    <col min="2026" max="2026" width="10.42578125" style="54" customWidth="1"/>
    <col min="2027" max="2027" width="12.7109375" style="54" customWidth="1"/>
    <col min="2028" max="2028" width="14.7109375" style="54" customWidth="1"/>
    <col min="2029" max="2029" width="9.140625" style="54"/>
    <col min="2030" max="2030" width="24" style="54" customWidth="1"/>
    <col min="2031" max="2277" width="9.140625" style="54"/>
    <col min="2278" max="2278" width="7" style="54" customWidth="1"/>
    <col min="2279" max="2279" width="15" style="54" customWidth="1"/>
    <col min="2280" max="2280" width="41.7109375" style="54" customWidth="1"/>
    <col min="2281" max="2281" width="9.85546875" style="54" customWidth="1"/>
    <col min="2282" max="2282" width="10.42578125" style="54" customWidth="1"/>
    <col min="2283" max="2283" width="12.7109375" style="54" customWidth="1"/>
    <col min="2284" max="2284" width="14.7109375" style="54" customWidth="1"/>
    <col min="2285" max="2285" width="9.140625" style="54"/>
    <col min="2286" max="2286" width="24" style="54" customWidth="1"/>
    <col min="2287" max="2533" width="9.140625" style="54"/>
    <col min="2534" max="2534" width="7" style="54" customWidth="1"/>
    <col min="2535" max="2535" width="15" style="54" customWidth="1"/>
    <col min="2536" max="2536" width="41.7109375" style="54" customWidth="1"/>
    <col min="2537" max="2537" width="9.85546875" style="54" customWidth="1"/>
    <col min="2538" max="2538" width="10.42578125" style="54" customWidth="1"/>
    <col min="2539" max="2539" width="12.7109375" style="54" customWidth="1"/>
    <col min="2540" max="2540" width="14.7109375" style="54" customWidth="1"/>
    <col min="2541" max="2541" width="9.140625" style="54"/>
    <col min="2542" max="2542" width="24" style="54" customWidth="1"/>
    <col min="2543" max="2789" width="9.140625" style="54"/>
    <col min="2790" max="2790" width="7" style="54" customWidth="1"/>
    <col min="2791" max="2791" width="15" style="54" customWidth="1"/>
    <col min="2792" max="2792" width="41.7109375" style="54" customWidth="1"/>
    <col min="2793" max="2793" width="9.85546875" style="54" customWidth="1"/>
    <col min="2794" max="2794" width="10.42578125" style="54" customWidth="1"/>
    <col min="2795" max="2795" width="12.7109375" style="54" customWidth="1"/>
    <col min="2796" max="2796" width="14.7109375" style="54" customWidth="1"/>
    <col min="2797" max="2797" width="9.140625" style="54"/>
    <col min="2798" max="2798" width="24" style="54" customWidth="1"/>
    <col min="2799" max="3045" width="9.140625" style="54"/>
    <col min="3046" max="3046" width="7" style="54" customWidth="1"/>
    <col min="3047" max="3047" width="15" style="54" customWidth="1"/>
    <col min="3048" max="3048" width="41.7109375" style="54" customWidth="1"/>
    <col min="3049" max="3049" width="9.85546875" style="54" customWidth="1"/>
    <col min="3050" max="3050" width="10.42578125" style="54" customWidth="1"/>
    <col min="3051" max="3051" width="12.7109375" style="54" customWidth="1"/>
    <col min="3052" max="3052" width="14.7109375" style="54" customWidth="1"/>
    <col min="3053" max="3053" width="9.140625" style="54"/>
    <col min="3054" max="3054" width="24" style="54" customWidth="1"/>
    <col min="3055" max="3301" width="9.140625" style="54"/>
    <col min="3302" max="3302" width="7" style="54" customWidth="1"/>
    <col min="3303" max="3303" width="15" style="54" customWidth="1"/>
    <col min="3304" max="3304" width="41.7109375" style="54" customWidth="1"/>
    <col min="3305" max="3305" width="9.85546875" style="54" customWidth="1"/>
    <col min="3306" max="3306" width="10.42578125" style="54" customWidth="1"/>
    <col min="3307" max="3307" width="12.7109375" style="54" customWidth="1"/>
    <col min="3308" max="3308" width="14.7109375" style="54" customWidth="1"/>
    <col min="3309" max="3309" width="9.140625" style="54"/>
    <col min="3310" max="3310" width="24" style="54" customWidth="1"/>
    <col min="3311" max="3557" width="9.140625" style="54"/>
    <col min="3558" max="3558" width="7" style="54" customWidth="1"/>
    <col min="3559" max="3559" width="15" style="54" customWidth="1"/>
    <col min="3560" max="3560" width="41.7109375" style="54" customWidth="1"/>
    <col min="3561" max="3561" width="9.85546875" style="54" customWidth="1"/>
    <col min="3562" max="3562" width="10.42578125" style="54" customWidth="1"/>
    <col min="3563" max="3563" width="12.7109375" style="54" customWidth="1"/>
    <col min="3564" max="3564" width="14.7109375" style="54" customWidth="1"/>
    <col min="3565" max="3565" width="9.140625" style="54"/>
    <col min="3566" max="3566" width="24" style="54" customWidth="1"/>
    <col min="3567" max="3813" width="9.140625" style="54"/>
    <col min="3814" max="3814" width="7" style="54" customWidth="1"/>
    <col min="3815" max="3815" width="15" style="54" customWidth="1"/>
    <col min="3816" max="3816" width="41.7109375" style="54" customWidth="1"/>
    <col min="3817" max="3817" width="9.85546875" style="54" customWidth="1"/>
    <col min="3818" max="3818" width="10.42578125" style="54" customWidth="1"/>
    <col min="3819" max="3819" width="12.7109375" style="54" customWidth="1"/>
    <col min="3820" max="3820" width="14.7109375" style="54" customWidth="1"/>
    <col min="3821" max="3821" width="9.140625" style="54"/>
    <col min="3822" max="3822" width="24" style="54" customWidth="1"/>
    <col min="3823" max="4069" width="9.140625" style="54"/>
    <col min="4070" max="4070" width="7" style="54" customWidth="1"/>
    <col min="4071" max="4071" width="15" style="54" customWidth="1"/>
    <col min="4072" max="4072" width="41.7109375" style="54" customWidth="1"/>
    <col min="4073" max="4073" width="9.85546875" style="54" customWidth="1"/>
    <col min="4074" max="4074" width="10.42578125" style="54" customWidth="1"/>
    <col min="4075" max="4075" width="12.7109375" style="54" customWidth="1"/>
    <col min="4076" max="4076" width="14.7109375" style="54" customWidth="1"/>
    <col min="4077" max="4077" width="9.140625" style="54"/>
    <col min="4078" max="4078" width="24" style="54" customWidth="1"/>
    <col min="4079" max="4325" width="9.140625" style="54"/>
    <col min="4326" max="4326" width="7" style="54" customWidth="1"/>
    <col min="4327" max="4327" width="15" style="54" customWidth="1"/>
    <col min="4328" max="4328" width="41.7109375" style="54" customWidth="1"/>
    <col min="4329" max="4329" width="9.85546875" style="54" customWidth="1"/>
    <col min="4330" max="4330" width="10.42578125" style="54" customWidth="1"/>
    <col min="4331" max="4331" width="12.7109375" style="54" customWidth="1"/>
    <col min="4332" max="4332" width="14.7109375" style="54" customWidth="1"/>
    <col min="4333" max="4333" width="9.140625" style="54"/>
    <col min="4334" max="4334" width="24" style="54" customWidth="1"/>
    <col min="4335" max="4581" width="9.140625" style="54"/>
    <col min="4582" max="4582" width="7" style="54" customWidth="1"/>
    <col min="4583" max="4583" width="15" style="54" customWidth="1"/>
    <col min="4584" max="4584" width="41.7109375" style="54" customWidth="1"/>
    <col min="4585" max="4585" width="9.85546875" style="54" customWidth="1"/>
    <col min="4586" max="4586" width="10.42578125" style="54" customWidth="1"/>
    <col min="4587" max="4587" width="12.7109375" style="54" customWidth="1"/>
    <col min="4588" max="4588" width="14.7109375" style="54" customWidth="1"/>
    <col min="4589" max="4589" width="9.140625" style="54"/>
    <col min="4590" max="4590" width="24" style="54" customWidth="1"/>
    <col min="4591" max="4837" width="9.140625" style="54"/>
    <col min="4838" max="4838" width="7" style="54" customWidth="1"/>
    <col min="4839" max="4839" width="15" style="54" customWidth="1"/>
    <col min="4840" max="4840" width="41.7109375" style="54" customWidth="1"/>
    <col min="4841" max="4841" width="9.85546875" style="54" customWidth="1"/>
    <col min="4842" max="4842" width="10.42578125" style="54" customWidth="1"/>
    <col min="4843" max="4843" width="12.7109375" style="54" customWidth="1"/>
    <col min="4844" max="4844" width="14.7109375" style="54" customWidth="1"/>
    <col min="4845" max="4845" width="9.140625" style="54"/>
    <col min="4846" max="4846" width="24" style="54" customWidth="1"/>
    <col min="4847" max="5093" width="9.140625" style="54"/>
    <col min="5094" max="5094" width="7" style="54" customWidth="1"/>
    <col min="5095" max="5095" width="15" style="54" customWidth="1"/>
    <col min="5096" max="5096" width="41.7109375" style="54" customWidth="1"/>
    <col min="5097" max="5097" width="9.85546875" style="54" customWidth="1"/>
    <col min="5098" max="5098" width="10.42578125" style="54" customWidth="1"/>
    <col min="5099" max="5099" width="12.7109375" style="54" customWidth="1"/>
    <col min="5100" max="5100" width="14.7109375" style="54" customWidth="1"/>
    <col min="5101" max="5101" width="9.140625" style="54"/>
    <col min="5102" max="5102" width="24" style="54" customWidth="1"/>
    <col min="5103" max="5349" width="9.140625" style="54"/>
    <col min="5350" max="5350" width="7" style="54" customWidth="1"/>
    <col min="5351" max="5351" width="15" style="54" customWidth="1"/>
    <col min="5352" max="5352" width="41.7109375" style="54" customWidth="1"/>
    <col min="5353" max="5353" width="9.85546875" style="54" customWidth="1"/>
    <col min="5354" max="5354" width="10.42578125" style="54" customWidth="1"/>
    <col min="5355" max="5355" width="12.7109375" style="54" customWidth="1"/>
    <col min="5356" max="5356" width="14.7109375" style="54" customWidth="1"/>
    <col min="5357" max="5357" width="9.140625" style="54"/>
    <col min="5358" max="5358" width="24" style="54" customWidth="1"/>
    <col min="5359" max="5605" width="9.140625" style="54"/>
    <col min="5606" max="5606" width="7" style="54" customWidth="1"/>
    <col min="5607" max="5607" width="15" style="54" customWidth="1"/>
    <col min="5608" max="5608" width="41.7109375" style="54" customWidth="1"/>
    <col min="5609" max="5609" width="9.85546875" style="54" customWidth="1"/>
    <col min="5610" max="5610" width="10.42578125" style="54" customWidth="1"/>
    <col min="5611" max="5611" width="12.7109375" style="54" customWidth="1"/>
    <col min="5612" max="5612" width="14.7109375" style="54" customWidth="1"/>
    <col min="5613" max="5613" width="9.140625" style="54"/>
    <col min="5614" max="5614" width="24" style="54" customWidth="1"/>
    <col min="5615" max="5861" width="9.140625" style="54"/>
    <col min="5862" max="5862" width="7" style="54" customWidth="1"/>
    <col min="5863" max="5863" width="15" style="54" customWidth="1"/>
    <col min="5864" max="5864" width="41.7109375" style="54" customWidth="1"/>
    <col min="5865" max="5865" width="9.85546875" style="54" customWidth="1"/>
    <col min="5866" max="5866" width="10.42578125" style="54" customWidth="1"/>
    <col min="5867" max="5867" width="12.7109375" style="54" customWidth="1"/>
    <col min="5868" max="5868" width="14.7109375" style="54" customWidth="1"/>
    <col min="5869" max="5869" width="9.140625" style="54"/>
    <col min="5870" max="5870" width="24" style="54" customWidth="1"/>
    <col min="5871" max="6117" width="9.140625" style="54"/>
    <col min="6118" max="6118" width="7" style="54" customWidth="1"/>
    <col min="6119" max="6119" width="15" style="54" customWidth="1"/>
    <col min="6120" max="6120" width="41.7109375" style="54" customWidth="1"/>
    <col min="6121" max="6121" width="9.85546875" style="54" customWidth="1"/>
    <col min="6122" max="6122" width="10.42578125" style="54" customWidth="1"/>
    <col min="6123" max="6123" width="12.7109375" style="54" customWidth="1"/>
    <col min="6124" max="6124" width="14.7109375" style="54" customWidth="1"/>
    <col min="6125" max="6125" width="9.140625" style="54"/>
    <col min="6126" max="6126" width="24" style="54" customWidth="1"/>
    <col min="6127" max="6373" width="9.140625" style="54"/>
    <col min="6374" max="6374" width="7" style="54" customWidth="1"/>
    <col min="6375" max="6375" width="15" style="54" customWidth="1"/>
    <col min="6376" max="6376" width="41.7109375" style="54" customWidth="1"/>
    <col min="6377" max="6377" width="9.85546875" style="54" customWidth="1"/>
    <col min="6378" max="6378" width="10.42578125" style="54" customWidth="1"/>
    <col min="6379" max="6379" width="12.7109375" style="54" customWidth="1"/>
    <col min="6380" max="6380" width="14.7109375" style="54" customWidth="1"/>
    <col min="6381" max="6381" width="9.140625" style="54"/>
    <col min="6382" max="6382" width="24" style="54" customWidth="1"/>
    <col min="6383" max="6629" width="9.140625" style="54"/>
    <col min="6630" max="6630" width="7" style="54" customWidth="1"/>
    <col min="6631" max="6631" width="15" style="54" customWidth="1"/>
    <col min="6632" max="6632" width="41.7109375" style="54" customWidth="1"/>
    <col min="6633" max="6633" width="9.85546875" style="54" customWidth="1"/>
    <col min="6634" max="6634" width="10.42578125" style="54" customWidth="1"/>
    <col min="6635" max="6635" width="12.7109375" style="54" customWidth="1"/>
    <col min="6636" max="6636" width="14.7109375" style="54" customWidth="1"/>
    <col min="6637" max="6637" width="9.140625" style="54"/>
    <col min="6638" max="6638" width="24" style="54" customWidth="1"/>
    <col min="6639" max="6885" width="9.140625" style="54"/>
    <col min="6886" max="6886" width="7" style="54" customWidth="1"/>
    <col min="6887" max="6887" width="15" style="54" customWidth="1"/>
    <col min="6888" max="6888" width="41.7109375" style="54" customWidth="1"/>
    <col min="6889" max="6889" width="9.85546875" style="54" customWidth="1"/>
    <col min="6890" max="6890" width="10.42578125" style="54" customWidth="1"/>
    <col min="6891" max="6891" width="12.7109375" style="54" customWidth="1"/>
    <col min="6892" max="6892" width="14.7109375" style="54" customWidth="1"/>
    <col min="6893" max="6893" width="9.140625" style="54"/>
    <col min="6894" max="6894" width="24" style="54" customWidth="1"/>
    <col min="6895" max="7141" width="9.140625" style="54"/>
    <col min="7142" max="7142" width="7" style="54" customWidth="1"/>
    <col min="7143" max="7143" width="15" style="54" customWidth="1"/>
    <col min="7144" max="7144" width="41.7109375" style="54" customWidth="1"/>
    <col min="7145" max="7145" width="9.85546875" style="54" customWidth="1"/>
    <col min="7146" max="7146" width="10.42578125" style="54" customWidth="1"/>
    <col min="7147" max="7147" width="12.7109375" style="54" customWidth="1"/>
    <col min="7148" max="7148" width="14.7109375" style="54" customWidth="1"/>
    <col min="7149" max="7149" width="9.140625" style="54"/>
    <col min="7150" max="7150" width="24" style="54" customWidth="1"/>
    <col min="7151" max="7397" width="9.140625" style="54"/>
    <col min="7398" max="7398" width="7" style="54" customWidth="1"/>
    <col min="7399" max="7399" width="15" style="54" customWidth="1"/>
    <col min="7400" max="7400" width="41.7109375" style="54" customWidth="1"/>
    <col min="7401" max="7401" width="9.85546875" style="54" customWidth="1"/>
    <col min="7402" max="7402" width="10.42578125" style="54" customWidth="1"/>
    <col min="7403" max="7403" width="12.7109375" style="54" customWidth="1"/>
    <col min="7404" max="7404" width="14.7109375" style="54" customWidth="1"/>
    <col min="7405" max="7405" width="9.140625" style="54"/>
    <col min="7406" max="7406" width="24" style="54" customWidth="1"/>
    <col min="7407" max="7653" width="9.140625" style="54"/>
    <col min="7654" max="7654" width="7" style="54" customWidth="1"/>
    <col min="7655" max="7655" width="15" style="54" customWidth="1"/>
    <col min="7656" max="7656" width="41.7109375" style="54" customWidth="1"/>
    <col min="7657" max="7657" width="9.85546875" style="54" customWidth="1"/>
    <col min="7658" max="7658" width="10.42578125" style="54" customWidth="1"/>
    <col min="7659" max="7659" width="12.7109375" style="54" customWidth="1"/>
    <col min="7660" max="7660" width="14.7109375" style="54" customWidth="1"/>
    <col min="7661" max="7661" width="9.140625" style="54"/>
    <col min="7662" max="7662" width="24" style="54" customWidth="1"/>
    <col min="7663" max="7909" width="9.140625" style="54"/>
    <col min="7910" max="7910" width="7" style="54" customWidth="1"/>
    <col min="7911" max="7911" width="15" style="54" customWidth="1"/>
    <col min="7912" max="7912" width="41.7109375" style="54" customWidth="1"/>
    <col min="7913" max="7913" width="9.85546875" style="54" customWidth="1"/>
    <col min="7914" max="7914" width="10.42578125" style="54" customWidth="1"/>
    <col min="7915" max="7915" width="12.7109375" style="54" customWidth="1"/>
    <col min="7916" max="7916" width="14.7109375" style="54" customWidth="1"/>
    <col min="7917" max="7917" width="9.140625" style="54"/>
    <col min="7918" max="7918" width="24" style="54" customWidth="1"/>
    <col min="7919" max="8165" width="9.140625" style="54"/>
    <col min="8166" max="8166" width="7" style="54" customWidth="1"/>
    <col min="8167" max="8167" width="15" style="54" customWidth="1"/>
    <col min="8168" max="8168" width="41.7109375" style="54" customWidth="1"/>
    <col min="8169" max="8169" width="9.85546875" style="54" customWidth="1"/>
    <col min="8170" max="8170" width="10.42578125" style="54" customWidth="1"/>
    <col min="8171" max="8171" width="12.7109375" style="54" customWidth="1"/>
    <col min="8172" max="8172" width="14.7109375" style="54" customWidth="1"/>
    <col min="8173" max="8173" width="9.140625" style="54"/>
    <col min="8174" max="8174" width="24" style="54" customWidth="1"/>
    <col min="8175" max="8421" width="9.140625" style="54"/>
    <col min="8422" max="8422" width="7" style="54" customWidth="1"/>
    <col min="8423" max="8423" width="15" style="54" customWidth="1"/>
    <col min="8424" max="8424" width="41.7109375" style="54" customWidth="1"/>
    <col min="8425" max="8425" width="9.85546875" style="54" customWidth="1"/>
    <col min="8426" max="8426" width="10.42578125" style="54" customWidth="1"/>
    <col min="8427" max="8427" width="12.7109375" style="54" customWidth="1"/>
    <col min="8428" max="8428" width="14.7109375" style="54" customWidth="1"/>
    <col min="8429" max="8429" width="9.140625" style="54"/>
    <col min="8430" max="8430" width="24" style="54" customWidth="1"/>
    <col min="8431" max="8677" width="9.140625" style="54"/>
    <col min="8678" max="8678" width="7" style="54" customWidth="1"/>
    <col min="8679" max="8679" width="15" style="54" customWidth="1"/>
    <col min="8680" max="8680" width="41.7109375" style="54" customWidth="1"/>
    <col min="8681" max="8681" width="9.85546875" style="54" customWidth="1"/>
    <col min="8682" max="8682" width="10.42578125" style="54" customWidth="1"/>
    <col min="8683" max="8683" width="12.7109375" style="54" customWidth="1"/>
    <col min="8684" max="8684" width="14.7109375" style="54" customWidth="1"/>
    <col min="8685" max="8685" width="9.140625" style="54"/>
    <col min="8686" max="8686" width="24" style="54" customWidth="1"/>
    <col min="8687" max="8933" width="9.140625" style="54"/>
    <col min="8934" max="8934" width="7" style="54" customWidth="1"/>
    <col min="8935" max="8935" width="15" style="54" customWidth="1"/>
    <col min="8936" max="8936" width="41.7109375" style="54" customWidth="1"/>
    <col min="8937" max="8937" width="9.85546875" style="54" customWidth="1"/>
    <col min="8938" max="8938" width="10.42578125" style="54" customWidth="1"/>
    <col min="8939" max="8939" width="12.7109375" style="54" customWidth="1"/>
    <col min="8940" max="8940" width="14.7109375" style="54" customWidth="1"/>
    <col min="8941" max="8941" width="9.140625" style="54"/>
    <col min="8942" max="8942" width="24" style="54" customWidth="1"/>
    <col min="8943" max="9189" width="9.140625" style="54"/>
    <col min="9190" max="9190" width="7" style="54" customWidth="1"/>
    <col min="9191" max="9191" width="15" style="54" customWidth="1"/>
    <col min="9192" max="9192" width="41.7109375" style="54" customWidth="1"/>
    <col min="9193" max="9193" width="9.85546875" style="54" customWidth="1"/>
    <col min="9194" max="9194" width="10.42578125" style="54" customWidth="1"/>
    <col min="9195" max="9195" width="12.7109375" style="54" customWidth="1"/>
    <col min="9196" max="9196" width="14.7109375" style="54" customWidth="1"/>
    <col min="9197" max="9197" width="9.140625" style="54"/>
    <col min="9198" max="9198" width="24" style="54" customWidth="1"/>
    <col min="9199" max="9445" width="9.140625" style="54"/>
    <col min="9446" max="9446" width="7" style="54" customWidth="1"/>
    <col min="9447" max="9447" width="15" style="54" customWidth="1"/>
    <col min="9448" max="9448" width="41.7109375" style="54" customWidth="1"/>
    <col min="9449" max="9449" width="9.85546875" style="54" customWidth="1"/>
    <col min="9450" max="9450" width="10.42578125" style="54" customWidth="1"/>
    <col min="9451" max="9451" width="12.7109375" style="54" customWidth="1"/>
    <col min="9452" max="9452" width="14.7109375" style="54" customWidth="1"/>
    <col min="9453" max="9453" width="9.140625" style="54"/>
    <col min="9454" max="9454" width="24" style="54" customWidth="1"/>
    <col min="9455" max="9701" width="9.140625" style="54"/>
    <col min="9702" max="9702" width="7" style="54" customWidth="1"/>
    <col min="9703" max="9703" width="15" style="54" customWidth="1"/>
    <col min="9704" max="9704" width="41.7109375" style="54" customWidth="1"/>
    <col min="9705" max="9705" width="9.85546875" style="54" customWidth="1"/>
    <col min="9706" max="9706" width="10.42578125" style="54" customWidth="1"/>
    <col min="9707" max="9707" width="12.7109375" style="54" customWidth="1"/>
    <col min="9708" max="9708" width="14.7109375" style="54" customWidth="1"/>
    <col min="9709" max="9709" width="9.140625" style="54"/>
    <col min="9710" max="9710" width="24" style="54" customWidth="1"/>
    <col min="9711" max="9957" width="9.140625" style="54"/>
    <col min="9958" max="9958" width="7" style="54" customWidth="1"/>
    <col min="9959" max="9959" width="15" style="54" customWidth="1"/>
    <col min="9960" max="9960" width="41.7109375" style="54" customWidth="1"/>
    <col min="9961" max="9961" width="9.85546875" style="54" customWidth="1"/>
    <col min="9962" max="9962" width="10.42578125" style="54" customWidth="1"/>
    <col min="9963" max="9963" width="12.7109375" style="54" customWidth="1"/>
    <col min="9964" max="9964" width="14.7109375" style="54" customWidth="1"/>
    <col min="9965" max="9965" width="9.140625" style="54"/>
    <col min="9966" max="9966" width="24" style="54" customWidth="1"/>
    <col min="9967" max="10213" width="9.140625" style="54"/>
    <col min="10214" max="10214" width="7" style="54" customWidth="1"/>
    <col min="10215" max="10215" width="15" style="54" customWidth="1"/>
    <col min="10216" max="10216" width="41.7109375" style="54" customWidth="1"/>
    <col min="10217" max="10217" width="9.85546875" style="54" customWidth="1"/>
    <col min="10218" max="10218" width="10.42578125" style="54" customWidth="1"/>
    <col min="10219" max="10219" width="12.7109375" style="54" customWidth="1"/>
    <col min="10220" max="10220" width="14.7109375" style="54" customWidth="1"/>
    <col min="10221" max="10221" width="9.140625" style="54"/>
    <col min="10222" max="10222" width="24" style="54" customWidth="1"/>
    <col min="10223" max="10469" width="9.140625" style="54"/>
    <col min="10470" max="10470" width="7" style="54" customWidth="1"/>
    <col min="10471" max="10471" width="15" style="54" customWidth="1"/>
    <col min="10472" max="10472" width="41.7109375" style="54" customWidth="1"/>
    <col min="10473" max="10473" width="9.85546875" style="54" customWidth="1"/>
    <col min="10474" max="10474" width="10.42578125" style="54" customWidth="1"/>
    <col min="10475" max="10475" width="12.7109375" style="54" customWidth="1"/>
    <col min="10476" max="10476" width="14.7109375" style="54" customWidth="1"/>
    <col min="10477" max="10477" width="9.140625" style="54"/>
    <col min="10478" max="10478" width="24" style="54" customWidth="1"/>
    <col min="10479" max="10725" width="9.140625" style="54"/>
    <col min="10726" max="10726" width="7" style="54" customWidth="1"/>
    <col min="10727" max="10727" width="15" style="54" customWidth="1"/>
    <col min="10728" max="10728" width="41.7109375" style="54" customWidth="1"/>
    <col min="10729" max="10729" width="9.85546875" style="54" customWidth="1"/>
    <col min="10730" max="10730" width="10.42578125" style="54" customWidth="1"/>
    <col min="10731" max="10731" width="12.7109375" style="54" customWidth="1"/>
    <col min="10732" max="10732" width="14.7109375" style="54" customWidth="1"/>
    <col min="10733" max="10733" width="9.140625" style="54"/>
    <col min="10734" max="10734" width="24" style="54" customWidth="1"/>
    <col min="10735" max="10981" width="9.140625" style="54"/>
    <col min="10982" max="10982" width="7" style="54" customWidth="1"/>
    <col min="10983" max="10983" width="15" style="54" customWidth="1"/>
    <col min="10984" max="10984" width="41.7109375" style="54" customWidth="1"/>
    <col min="10985" max="10985" width="9.85546875" style="54" customWidth="1"/>
    <col min="10986" max="10986" width="10.42578125" style="54" customWidth="1"/>
    <col min="10987" max="10987" width="12.7109375" style="54" customWidth="1"/>
    <col min="10988" max="10988" width="14.7109375" style="54" customWidth="1"/>
    <col min="10989" max="10989" width="9.140625" style="54"/>
    <col min="10990" max="10990" width="24" style="54" customWidth="1"/>
    <col min="10991" max="11237" width="9.140625" style="54"/>
    <col min="11238" max="11238" width="7" style="54" customWidth="1"/>
    <col min="11239" max="11239" width="15" style="54" customWidth="1"/>
    <col min="11240" max="11240" width="41.7109375" style="54" customWidth="1"/>
    <col min="11241" max="11241" width="9.85546875" style="54" customWidth="1"/>
    <col min="11242" max="11242" width="10.42578125" style="54" customWidth="1"/>
    <col min="11243" max="11243" width="12.7109375" style="54" customWidth="1"/>
    <col min="11244" max="11244" width="14.7109375" style="54" customWidth="1"/>
    <col min="11245" max="11245" width="9.140625" style="54"/>
    <col min="11246" max="11246" width="24" style="54" customWidth="1"/>
    <col min="11247" max="11493" width="9.140625" style="54"/>
    <col min="11494" max="11494" width="7" style="54" customWidth="1"/>
    <col min="11495" max="11495" width="15" style="54" customWidth="1"/>
    <col min="11496" max="11496" width="41.7109375" style="54" customWidth="1"/>
    <col min="11497" max="11497" width="9.85546875" style="54" customWidth="1"/>
    <col min="11498" max="11498" width="10.42578125" style="54" customWidth="1"/>
    <col min="11499" max="11499" width="12.7109375" style="54" customWidth="1"/>
    <col min="11500" max="11500" width="14.7109375" style="54" customWidth="1"/>
    <col min="11501" max="11501" width="9.140625" style="54"/>
    <col min="11502" max="11502" width="24" style="54" customWidth="1"/>
    <col min="11503" max="11749" width="9.140625" style="54"/>
    <col min="11750" max="11750" width="7" style="54" customWidth="1"/>
    <col min="11751" max="11751" width="15" style="54" customWidth="1"/>
    <col min="11752" max="11752" width="41.7109375" style="54" customWidth="1"/>
    <col min="11753" max="11753" width="9.85546875" style="54" customWidth="1"/>
    <col min="11754" max="11754" width="10.42578125" style="54" customWidth="1"/>
    <col min="11755" max="11755" width="12.7109375" style="54" customWidth="1"/>
    <col min="11756" max="11756" width="14.7109375" style="54" customWidth="1"/>
    <col min="11757" max="11757" width="9.140625" style="54"/>
    <col min="11758" max="11758" width="24" style="54" customWidth="1"/>
    <col min="11759" max="12005" width="9.140625" style="54"/>
    <col min="12006" max="12006" width="7" style="54" customWidth="1"/>
    <col min="12007" max="12007" width="15" style="54" customWidth="1"/>
    <col min="12008" max="12008" width="41.7109375" style="54" customWidth="1"/>
    <col min="12009" max="12009" width="9.85546875" style="54" customWidth="1"/>
    <col min="12010" max="12010" width="10.42578125" style="54" customWidth="1"/>
    <col min="12011" max="12011" width="12.7109375" style="54" customWidth="1"/>
    <col min="12012" max="12012" width="14.7109375" style="54" customWidth="1"/>
    <col min="12013" max="12013" width="9.140625" style="54"/>
    <col min="12014" max="12014" width="24" style="54" customWidth="1"/>
    <col min="12015" max="12261" width="9.140625" style="54"/>
    <col min="12262" max="12262" width="7" style="54" customWidth="1"/>
    <col min="12263" max="12263" width="15" style="54" customWidth="1"/>
    <col min="12264" max="12264" width="41.7109375" style="54" customWidth="1"/>
    <col min="12265" max="12265" width="9.85546875" style="54" customWidth="1"/>
    <col min="12266" max="12266" width="10.42578125" style="54" customWidth="1"/>
    <col min="12267" max="12267" width="12.7109375" style="54" customWidth="1"/>
    <col min="12268" max="12268" width="14.7109375" style="54" customWidth="1"/>
    <col min="12269" max="12269" width="9.140625" style="54"/>
    <col min="12270" max="12270" width="24" style="54" customWidth="1"/>
    <col min="12271" max="12517" width="9.140625" style="54"/>
    <col min="12518" max="12518" width="7" style="54" customWidth="1"/>
    <col min="12519" max="12519" width="15" style="54" customWidth="1"/>
    <col min="12520" max="12520" width="41.7109375" style="54" customWidth="1"/>
    <col min="12521" max="12521" width="9.85546875" style="54" customWidth="1"/>
    <col min="12522" max="12522" width="10.42578125" style="54" customWidth="1"/>
    <col min="12523" max="12523" width="12.7109375" style="54" customWidth="1"/>
    <col min="12524" max="12524" width="14.7109375" style="54" customWidth="1"/>
    <col min="12525" max="12525" width="9.140625" style="54"/>
    <col min="12526" max="12526" width="24" style="54" customWidth="1"/>
    <col min="12527" max="12773" width="9.140625" style="54"/>
    <col min="12774" max="12774" width="7" style="54" customWidth="1"/>
    <col min="12775" max="12775" width="15" style="54" customWidth="1"/>
    <col min="12776" max="12776" width="41.7109375" style="54" customWidth="1"/>
    <col min="12777" max="12777" width="9.85546875" style="54" customWidth="1"/>
    <col min="12778" max="12778" width="10.42578125" style="54" customWidth="1"/>
    <col min="12779" max="12779" width="12.7109375" style="54" customWidth="1"/>
    <col min="12780" max="12780" width="14.7109375" style="54" customWidth="1"/>
    <col min="12781" max="12781" width="9.140625" style="54"/>
    <col min="12782" max="12782" width="24" style="54" customWidth="1"/>
    <col min="12783" max="13029" width="9.140625" style="54"/>
    <col min="13030" max="13030" width="7" style="54" customWidth="1"/>
    <col min="13031" max="13031" width="15" style="54" customWidth="1"/>
    <col min="13032" max="13032" width="41.7109375" style="54" customWidth="1"/>
    <col min="13033" max="13033" width="9.85546875" style="54" customWidth="1"/>
    <col min="13034" max="13034" width="10.42578125" style="54" customWidth="1"/>
    <col min="13035" max="13035" width="12.7109375" style="54" customWidth="1"/>
    <col min="13036" max="13036" width="14.7109375" style="54" customWidth="1"/>
    <col min="13037" max="13037" width="9.140625" style="54"/>
    <col min="13038" max="13038" width="24" style="54" customWidth="1"/>
    <col min="13039" max="13285" width="9.140625" style="54"/>
    <col min="13286" max="13286" width="7" style="54" customWidth="1"/>
    <col min="13287" max="13287" width="15" style="54" customWidth="1"/>
    <col min="13288" max="13288" width="41.7109375" style="54" customWidth="1"/>
    <col min="13289" max="13289" width="9.85546875" style="54" customWidth="1"/>
    <col min="13290" max="13290" width="10.42578125" style="54" customWidth="1"/>
    <col min="13291" max="13291" width="12.7109375" style="54" customWidth="1"/>
    <col min="13292" max="13292" width="14.7109375" style="54" customWidth="1"/>
    <col min="13293" max="13293" width="9.140625" style="54"/>
    <col min="13294" max="13294" width="24" style="54" customWidth="1"/>
    <col min="13295" max="13541" width="9.140625" style="54"/>
    <col min="13542" max="13542" width="7" style="54" customWidth="1"/>
    <col min="13543" max="13543" width="15" style="54" customWidth="1"/>
    <col min="13544" max="13544" width="41.7109375" style="54" customWidth="1"/>
    <col min="13545" max="13545" width="9.85546875" style="54" customWidth="1"/>
    <col min="13546" max="13546" width="10.42578125" style="54" customWidth="1"/>
    <col min="13547" max="13547" width="12.7109375" style="54" customWidth="1"/>
    <col min="13548" max="13548" width="14.7109375" style="54" customWidth="1"/>
    <col min="13549" max="13549" width="9.140625" style="54"/>
    <col min="13550" max="13550" width="24" style="54" customWidth="1"/>
    <col min="13551" max="13797" width="9.140625" style="54"/>
    <col min="13798" max="13798" width="7" style="54" customWidth="1"/>
    <col min="13799" max="13799" width="15" style="54" customWidth="1"/>
    <col min="13800" max="13800" width="41.7109375" style="54" customWidth="1"/>
    <col min="13801" max="13801" width="9.85546875" style="54" customWidth="1"/>
    <col min="13802" max="13802" width="10.42578125" style="54" customWidth="1"/>
    <col min="13803" max="13803" width="12.7109375" style="54" customWidth="1"/>
    <col min="13804" max="13804" width="14.7109375" style="54" customWidth="1"/>
    <col min="13805" max="13805" width="9.140625" style="54"/>
    <col min="13806" max="13806" width="24" style="54" customWidth="1"/>
    <col min="13807" max="14053" width="9.140625" style="54"/>
    <col min="14054" max="14054" width="7" style="54" customWidth="1"/>
    <col min="14055" max="14055" width="15" style="54" customWidth="1"/>
    <col min="14056" max="14056" width="41.7109375" style="54" customWidth="1"/>
    <col min="14057" max="14057" width="9.85546875" style="54" customWidth="1"/>
    <col min="14058" max="14058" width="10.42578125" style="54" customWidth="1"/>
    <col min="14059" max="14059" width="12.7109375" style="54" customWidth="1"/>
    <col min="14060" max="14060" width="14.7109375" style="54" customWidth="1"/>
    <col min="14061" max="14061" width="9.140625" style="54"/>
    <col min="14062" max="14062" width="24" style="54" customWidth="1"/>
    <col min="14063" max="14309" width="9.140625" style="54"/>
    <col min="14310" max="14310" width="7" style="54" customWidth="1"/>
    <col min="14311" max="14311" width="15" style="54" customWidth="1"/>
    <col min="14312" max="14312" width="41.7109375" style="54" customWidth="1"/>
    <col min="14313" max="14313" width="9.85546875" style="54" customWidth="1"/>
    <col min="14314" max="14314" width="10.42578125" style="54" customWidth="1"/>
    <col min="14315" max="14315" width="12.7109375" style="54" customWidth="1"/>
    <col min="14316" max="14316" width="14.7109375" style="54" customWidth="1"/>
    <col min="14317" max="14317" width="9.140625" style="54"/>
    <col min="14318" max="14318" width="24" style="54" customWidth="1"/>
    <col min="14319" max="14565" width="9.140625" style="54"/>
    <col min="14566" max="14566" width="7" style="54" customWidth="1"/>
    <col min="14567" max="14567" width="15" style="54" customWidth="1"/>
    <col min="14568" max="14568" width="41.7109375" style="54" customWidth="1"/>
    <col min="14569" max="14569" width="9.85546875" style="54" customWidth="1"/>
    <col min="14570" max="14570" width="10.42578125" style="54" customWidth="1"/>
    <col min="14571" max="14571" width="12.7109375" style="54" customWidth="1"/>
    <col min="14572" max="14572" width="14.7109375" style="54" customWidth="1"/>
    <col min="14573" max="14573" width="9.140625" style="54"/>
    <col min="14574" max="14574" width="24" style="54" customWidth="1"/>
    <col min="14575" max="14821" width="9.140625" style="54"/>
    <col min="14822" max="14822" width="7" style="54" customWidth="1"/>
    <col min="14823" max="14823" width="15" style="54" customWidth="1"/>
    <col min="14824" max="14824" width="41.7109375" style="54" customWidth="1"/>
    <col min="14825" max="14825" width="9.85546875" style="54" customWidth="1"/>
    <col min="14826" max="14826" width="10.42578125" style="54" customWidth="1"/>
    <col min="14827" max="14827" width="12.7109375" style="54" customWidth="1"/>
    <col min="14828" max="14828" width="14.7109375" style="54" customWidth="1"/>
    <col min="14829" max="14829" width="9.140625" style="54"/>
    <col min="14830" max="14830" width="24" style="54" customWidth="1"/>
    <col min="14831" max="15077" width="9.140625" style="54"/>
    <col min="15078" max="15078" width="7" style="54" customWidth="1"/>
    <col min="15079" max="15079" width="15" style="54" customWidth="1"/>
    <col min="15080" max="15080" width="41.7109375" style="54" customWidth="1"/>
    <col min="15081" max="15081" width="9.85546875" style="54" customWidth="1"/>
    <col min="15082" max="15082" width="10.42578125" style="54" customWidth="1"/>
    <col min="15083" max="15083" width="12.7109375" style="54" customWidth="1"/>
    <col min="15084" max="15084" width="14.7109375" style="54" customWidth="1"/>
    <col min="15085" max="15085" width="9.140625" style="54"/>
    <col min="15086" max="15086" width="24" style="54" customWidth="1"/>
    <col min="15087" max="15333" width="9.140625" style="54"/>
    <col min="15334" max="15334" width="7" style="54" customWidth="1"/>
    <col min="15335" max="15335" width="15" style="54" customWidth="1"/>
    <col min="15336" max="15336" width="41.7109375" style="54" customWidth="1"/>
    <col min="15337" max="15337" width="9.85546875" style="54" customWidth="1"/>
    <col min="15338" max="15338" width="10.42578125" style="54" customWidth="1"/>
    <col min="15339" max="15339" width="12.7109375" style="54" customWidth="1"/>
    <col min="15340" max="15340" width="14.7109375" style="54" customWidth="1"/>
    <col min="15341" max="15341" width="9.140625" style="54"/>
    <col min="15342" max="15342" width="24" style="54" customWidth="1"/>
    <col min="15343" max="15589" width="9.140625" style="54"/>
    <col min="15590" max="15590" width="7" style="54" customWidth="1"/>
    <col min="15591" max="15591" width="15" style="54" customWidth="1"/>
    <col min="15592" max="15592" width="41.7109375" style="54" customWidth="1"/>
    <col min="15593" max="15593" width="9.85546875" style="54" customWidth="1"/>
    <col min="15594" max="15594" width="10.42578125" style="54" customWidth="1"/>
    <col min="15595" max="15595" width="12.7109375" style="54" customWidth="1"/>
    <col min="15596" max="15596" width="14.7109375" style="54" customWidth="1"/>
    <col min="15597" max="15597" width="9.140625" style="54"/>
    <col min="15598" max="15598" width="24" style="54" customWidth="1"/>
    <col min="15599" max="15845" width="9.140625" style="54"/>
    <col min="15846" max="15846" width="7" style="54" customWidth="1"/>
    <col min="15847" max="15847" width="15" style="54" customWidth="1"/>
    <col min="15848" max="15848" width="41.7109375" style="54" customWidth="1"/>
    <col min="15849" max="15849" width="9.85546875" style="54" customWidth="1"/>
    <col min="15850" max="15850" width="10.42578125" style="54" customWidth="1"/>
    <col min="15851" max="15851" width="12.7109375" style="54" customWidth="1"/>
    <col min="15852" max="15852" width="14.7109375" style="54" customWidth="1"/>
    <col min="15853" max="15853" width="9.140625" style="54"/>
    <col min="15854" max="15854" width="24" style="54" customWidth="1"/>
    <col min="15855" max="16101" width="9.140625" style="54"/>
    <col min="16102" max="16102" width="7" style="54" customWidth="1"/>
    <col min="16103" max="16103" width="15" style="54" customWidth="1"/>
    <col min="16104" max="16104" width="41.7109375" style="54" customWidth="1"/>
    <col min="16105" max="16105" width="9.85546875" style="54" customWidth="1"/>
    <col min="16106" max="16106" width="10.42578125" style="54" customWidth="1"/>
    <col min="16107" max="16107" width="12.7109375" style="54" customWidth="1"/>
    <col min="16108" max="16108" width="14.7109375" style="54" customWidth="1"/>
    <col min="16109" max="16109" width="9.140625" style="54"/>
    <col min="16110" max="16110" width="24" style="54" customWidth="1"/>
    <col min="16111" max="16384" width="9.140625" style="54"/>
  </cols>
  <sheetData>
    <row r="1" spans="1:5" ht="26.25" customHeight="1">
      <c r="A1" s="153" t="s">
        <v>659</v>
      </c>
      <c r="B1" s="153"/>
      <c r="C1" s="153"/>
      <c r="D1" s="153"/>
      <c r="E1" s="153"/>
    </row>
    <row r="2" spans="1:5" ht="90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559</v>
      </c>
      <c r="B3" s="154" t="s">
        <v>114</v>
      </c>
      <c r="C3" s="154"/>
      <c r="D3" s="154"/>
      <c r="E3" s="154"/>
    </row>
    <row r="4" spans="1:5" ht="15" customHeight="1">
      <c r="A4" s="157" t="s">
        <v>0</v>
      </c>
      <c r="B4" s="158" t="s">
        <v>1</v>
      </c>
      <c r="C4" s="159" t="s">
        <v>2</v>
      </c>
      <c r="D4" s="158" t="s">
        <v>3</v>
      </c>
      <c r="E4" s="158"/>
    </row>
    <row r="5" spans="1:5" ht="15" customHeight="1">
      <c r="A5" s="157"/>
      <c r="B5" s="158"/>
      <c r="C5" s="159"/>
      <c r="D5" s="100" t="s">
        <v>4</v>
      </c>
      <c r="E5" s="101" t="s">
        <v>5</v>
      </c>
    </row>
    <row r="6" spans="1:5" s="59" customFormat="1" ht="30" customHeight="1">
      <c r="A6" s="102"/>
      <c r="B6" s="103" t="s">
        <v>306</v>
      </c>
      <c r="C6" s="104" t="s">
        <v>114</v>
      </c>
      <c r="D6" s="105" t="s">
        <v>8</v>
      </c>
      <c r="E6" s="106" t="s">
        <v>8</v>
      </c>
    </row>
    <row r="7" spans="1:5" s="59" customFormat="1" ht="38.25">
      <c r="A7" s="107">
        <v>1</v>
      </c>
      <c r="B7" s="60"/>
      <c r="C7" s="108" t="s">
        <v>305</v>
      </c>
      <c r="D7" s="114" t="s">
        <v>304</v>
      </c>
      <c r="E7" s="90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64"/>
  <sheetViews>
    <sheetView tabSelected="1" view="pageBreakPreview" zoomScaleNormal="100" zoomScaleSheetLayoutView="100" workbookViewId="0">
      <pane ySplit="5" topLeftCell="A63" activePane="bottomLeft" state="frozenSplit"/>
      <selection activeCell="C26" sqref="C26"/>
      <selection pane="bottomLeft" activeCell="C66" sqref="C66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5.5703125" style="41" bestFit="1" customWidth="1"/>
    <col min="7" max="7" width="12.7109375" style="41" bestFit="1" customWidth="1"/>
    <col min="8" max="8" width="9.140625" style="41"/>
    <col min="9" max="9" width="9.5703125" style="41" bestFit="1" customWidth="1"/>
    <col min="10" max="12" width="9.140625" style="41"/>
    <col min="13" max="13" width="12.7109375" style="41" bestFit="1" customWidth="1"/>
    <col min="14" max="16" width="9.140625" style="41"/>
    <col min="17" max="17" width="16" style="41" customWidth="1"/>
    <col min="18" max="16384" width="9.140625" style="41"/>
  </cols>
  <sheetData>
    <row r="1" spans="1:11" ht="27.75" customHeight="1">
      <c r="A1" s="153" t="s">
        <v>659</v>
      </c>
      <c r="B1" s="153"/>
      <c r="C1" s="153"/>
      <c r="D1" s="153"/>
      <c r="E1" s="153"/>
    </row>
    <row r="2" spans="1:11" ht="83.25" customHeight="1">
      <c r="A2" s="155" t="s">
        <v>558</v>
      </c>
      <c r="B2" s="160"/>
      <c r="C2" s="160"/>
      <c r="D2" s="160"/>
      <c r="E2" s="160"/>
    </row>
    <row r="3" spans="1:11" ht="30" customHeight="1">
      <c r="A3" s="136" t="s">
        <v>560</v>
      </c>
      <c r="B3" s="154" t="s">
        <v>115</v>
      </c>
      <c r="C3" s="154"/>
      <c r="D3" s="154"/>
      <c r="E3" s="154"/>
      <c r="G3" s="94"/>
    </row>
    <row r="4" spans="1:11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11" ht="15.75" customHeight="1">
      <c r="A5" s="161"/>
      <c r="B5" s="161"/>
      <c r="C5" s="162"/>
      <c r="D5" s="137" t="s">
        <v>4</v>
      </c>
      <c r="E5" s="138" t="s">
        <v>5</v>
      </c>
    </row>
    <row r="6" spans="1:11" s="65" customFormat="1" ht="30" customHeight="1">
      <c r="A6" s="132"/>
      <c r="B6" s="132" t="s">
        <v>297</v>
      </c>
      <c r="C6" s="133" t="s">
        <v>7</v>
      </c>
      <c r="D6" s="132" t="s">
        <v>8</v>
      </c>
      <c r="E6" s="134" t="s">
        <v>8</v>
      </c>
      <c r="G6" s="63"/>
    </row>
    <row r="7" spans="1:11" s="65" customFormat="1" ht="42.75" customHeight="1">
      <c r="A7" s="76">
        <v>1</v>
      </c>
      <c r="B7" s="77" t="s">
        <v>133</v>
      </c>
      <c r="C7" s="78" t="s">
        <v>520</v>
      </c>
      <c r="D7" s="77" t="s">
        <v>134</v>
      </c>
      <c r="E7" s="79">
        <v>6.51</v>
      </c>
      <c r="F7" s="74"/>
    </row>
    <row r="8" spans="1:11" s="65" customFormat="1" ht="25.5">
      <c r="A8" s="119"/>
      <c r="B8" s="120" t="s">
        <v>521</v>
      </c>
      <c r="C8" s="121" t="s">
        <v>135</v>
      </c>
      <c r="D8" s="120" t="s">
        <v>8</v>
      </c>
      <c r="E8" s="122" t="s">
        <v>8</v>
      </c>
    </row>
    <row r="9" spans="1:11" s="65" customFormat="1" ht="30" customHeight="1">
      <c r="A9" s="76">
        <f>A7+1</f>
        <v>2</v>
      </c>
      <c r="B9" s="80"/>
      <c r="C9" s="81" t="s">
        <v>296</v>
      </c>
      <c r="D9" s="77" t="s">
        <v>42</v>
      </c>
      <c r="E9" s="72">
        <v>467</v>
      </c>
      <c r="I9" s="75"/>
      <c r="K9" s="75"/>
    </row>
    <row r="10" spans="1:11" s="65" customFormat="1" ht="30" customHeight="1">
      <c r="A10" s="76">
        <f>A9+1</f>
        <v>3</v>
      </c>
      <c r="B10" s="80"/>
      <c r="C10" s="81" t="s">
        <v>362</v>
      </c>
      <c r="D10" s="77" t="s">
        <v>42</v>
      </c>
      <c r="E10" s="72">
        <v>317</v>
      </c>
    </row>
    <row r="11" spans="1:11" s="65" customFormat="1" ht="30" customHeight="1">
      <c r="A11" s="76">
        <f t="shared" ref="A11:A15" si="0">A10+1</f>
        <v>4</v>
      </c>
      <c r="B11" s="80"/>
      <c r="C11" s="81" t="s">
        <v>522</v>
      </c>
      <c r="D11" s="77" t="s">
        <v>42</v>
      </c>
      <c r="E11" s="72">
        <v>98</v>
      </c>
    </row>
    <row r="12" spans="1:11" s="65" customFormat="1" ht="30" customHeight="1">
      <c r="A12" s="76">
        <f t="shared" si="0"/>
        <v>5</v>
      </c>
      <c r="B12" s="80"/>
      <c r="C12" s="81" t="s">
        <v>361</v>
      </c>
      <c r="D12" s="77" t="s">
        <v>136</v>
      </c>
      <c r="E12" s="72">
        <v>0.34</v>
      </c>
    </row>
    <row r="13" spans="1:11" s="65" customFormat="1" ht="30" customHeight="1">
      <c r="A13" s="76">
        <f t="shared" si="0"/>
        <v>6</v>
      </c>
      <c r="B13" s="80"/>
      <c r="C13" s="81" t="s">
        <v>295</v>
      </c>
      <c r="D13" s="77" t="s">
        <v>136</v>
      </c>
      <c r="E13" s="72">
        <v>1.1599999999999999</v>
      </c>
    </row>
    <row r="14" spans="1:11" s="65" customFormat="1" ht="30" customHeight="1">
      <c r="A14" s="76">
        <f t="shared" si="0"/>
        <v>7</v>
      </c>
      <c r="B14" s="80"/>
      <c r="C14" s="81" t="s">
        <v>294</v>
      </c>
      <c r="D14" s="77" t="s">
        <v>42</v>
      </c>
      <c r="E14" s="72">
        <v>124</v>
      </c>
    </row>
    <row r="15" spans="1:11" s="65" customFormat="1" ht="30" customHeight="1">
      <c r="A15" s="76">
        <f t="shared" si="0"/>
        <v>8</v>
      </c>
      <c r="B15" s="77" t="s">
        <v>137</v>
      </c>
      <c r="C15" s="78" t="s">
        <v>138</v>
      </c>
      <c r="D15" s="77" t="s">
        <v>124</v>
      </c>
      <c r="E15" s="72">
        <v>4670</v>
      </c>
    </row>
    <row r="16" spans="1:11" s="3" customFormat="1" ht="30" customHeight="1">
      <c r="A16" s="119"/>
      <c r="B16" s="120" t="s">
        <v>139</v>
      </c>
      <c r="C16" s="121" t="s">
        <v>140</v>
      </c>
      <c r="D16" s="120" t="s">
        <v>8</v>
      </c>
      <c r="E16" s="122" t="s">
        <v>8</v>
      </c>
      <c r="F16" s="65"/>
    </row>
    <row r="17" spans="1:7" s="3" customFormat="1" ht="30" customHeight="1">
      <c r="A17" s="43">
        <f>A15+1</f>
        <v>9</v>
      </c>
      <c r="B17" s="73"/>
      <c r="C17" s="69" t="s">
        <v>293</v>
      </c>
      <c r="D17" s="73" t="s">
        <v>23</v>
      </c>
      <c r="E17" s="72">
        <v>3994</v>
      </c>
      <c r="F17" s="65"/>
    </row>
    <row r="18" spans="1:7" s="65" customFormat="1" ht="30" customHeight="1">
      <c r="A18" s="43">
        <f>A17+1</f>
        <v>10</v>
      </c>
      <c r="B18" s="73"/>
      <c r="C18" s="69" t="s">
        <v>292</v>
      </c>
      <c r="D18" s="73" t="s">
        <v>23</v>
      </c>
      <c r="E18" s="72">
        <v>938</v>
      </c>
    </row>
    <row r="19" spans="1:7" s="65" customFormat="1" ht="30" customHeight="1">
      <c r="A19" s="43">
        <f>A18+1</f>
        <v>11</v>
      </c>
      <c r="B19" s="73"/>
      <c r="C19" s="69" t="s">
        <v>360</v>
      </c>
      <c r="D19" s="73" t="s">
        <v>125</v>
      </c>
      <c r="E19" s="72">
        <v>2067</v>
      </c>
    </row>
    <row r="20" spans="1:7" s="65" customFormat="1" ht="30" customHeight="1">
      <c r="A20" s="43">
        <f>A19+1</f>
        <v>12</v>
      </c>
      <c r="B20" s="73"/>
      <c r="C20" s="69" t="s">
        <v>291</v>
      </c>
      <c r="D20" s="73" t="s">
        <v>125</v>
      </c>
      <c r="E20" s="72">
        <v>971</v>
      </c>
    </row>
    <row r="21" spans="1:7" s="65" customFormat="1" ht="30" customHeight="1">
      <c r="A21" s="43">
        <f>A20+1</f>
        <v>13</v>
      </c>
      <c r="B21" s="73"/>
      <c r="C21" s="69" t="s">
        <v>359</v>
      </c>
      <c r="D21" s="73" t="s">
        <v>125</v>
      </c>
      <c r="E21" s="72">
        <v>4572</v>
      </c>
    </row>
    <row r="22" spans="1:7" s="65" customFormat="1" ht="30" customHeight="1">
      <c r="A22" s="43">
        <f t="shared" ref="A22:A30" si="1">A21+1</f>
        <v>14</v>
      </c>
      <c r="B22" s="73"/>
      <c r="C22" s="71" t="s">
        <v>614</v>
      </c>
      <c r="D22" s="73" t="s">
        <v>125</v>
      </c>
      <c r="E22" s="72">
        <v>2143</v>
      </c>
    </row>
    <row r="23" spans="1:7" s="65" customFormat="1" ht="30" customHeight="1">
      <c r="A23" s="43">
        <f t="shared" si="1"/>
        <v>15</v>
      </c>
      <c r="B23" s="73"/>
      <c r="C23" s="71" t="s">
        <v>647</v>
      </c>
      <c r="D23" s="73" t="s">
        <v>125</v>
      </c>
      <c r="E23" s="72">
        <v>517</v>
      </c>
    </row>
    <row r="24" spans="1:7" s="65" customFormat="1" ht="30" customHeight="1">
      <c r="A24" s="43">
        <f t="shared" si="1"/>
        <v>16</v>
      </c>
      <c r="B24" s="73"/>
      <c r="C24" s="71" t="s">
        <v>615</v>
      </c>
      <c r="D24" s="73" t="s">
        <v>125</v>
      </c>
      <c r="E24" s="72">
        <v>11200</v>
      </c>
    </row>
    <row r="25" spans="1:7" s="65" customFormat="1" ht="30" customHeight="1">
      <c r="A25" s="43">
        <f t="shared" si="1"/>
        <v>17</v>
      </c>
      <c r="B25" s="73"/>
      <c r="C25" s="67" t="s">
        <v>290</v>
      </c>
      <c r="D25" s="73" t="s">
        <v>11</v>
      </c>
      <c r="E25" s="47">
        <v>78</v>
      </c>
    </row>
    <row r="26" spans="1:7" s="65" customFormat="1" ht="30" customHeight="1">
      <c r="A26" s="43">
        <f t="shared" si="1"/>
        <v>18</v>
      </c>
      <c r="B26" s="73"/>
      <c r="C26" s="140" t="s">
        <v>358</v>
      </c>
      <c r="D26" s="73" t="s">
        <v>23</v>
      </c>
      <c r="E26" s="47">
        <v>345</v>
      </c>
    </row>
    <row r="27" spans="1:7" s="65" customFormat="1" ht="30" customHeight="1">
      <c r="A27" s="43">
        <f t="shared" si="1"/>
        <v>19</v>
      </c>
      <c r="B27" s="73"/>
      <c r="C27" s="140" t="s">
        <v>523</v>
      </c>
      <c r="D27" s="73" t="s">
        <v>23</v>
      </c>
      <c r="E27" s="47">
        <v>2</v>
      </c>
    </row>
    <row r="28" spans="1:7" s="65" customFormat="1" ht="30" customHeight="1">
      <c r="A28" s="43">
        <f t="shared" si="1"/>
        <v>20</v>
      </c>
      <c r="B28" s="73"/>
      <c r="C28" s="69" t="s">
        <v>616</v>
      </c>
      <c r="D28" s="73" t="s">
        <v>125</v>
      </c>
      <c r="E28" s="72">
        <v>42144</v>
      </c>
      <c r="G28" s="63"/>
    </row>
    <row r="29" spans="1:7" s="65" customFormat="1" ht="30" customHeight="1">
      <c r="A29" s="43">
        <f t="shared" si="1"/>
        <v>21</v>
      </c>
      <c r="B29" s="73"/>
      <c r="C29" s="69" t="s">
        <v>617</v>
      </c>
      <c r="D29" s="73" t="s">
        <v>125</v>
      </c>
      <c r="E29" s="72">
        <v>7156</v>
      </c>
      <c r="G29" s="63"/>
    </row>
    <row r="30" spans="1:7" s="65" customFormat="1" ht="30" customHeight="1">
      <c r="A30" s="43">
        <f t="shared" si="1"/>
        <v>22</v>
      </c>
      <c r="B30" s="73"/>
      <c r="C30" s="71" t="s">
        <v>618</v>
      </c>
      <c r="D30" s="73" t="s">
        <v>23</v>
      </c>
      <c r="E30" s="72">
        <v>197</v>
      </c>
      <c r="G30" s="63"/>
    </row>
    <row r="31" spans="1:7" s="65" customFormat="1" ht="30" customHeight="1">
      <c r="A31" s="43">
        <f>A30+1</f>
        <v>23</v>
      </c>
      <c r="B31" s="73"/>
      <c r="C31" s="71" t="s">
        <v>289</v>
      </c>
      <c r="D31" s="73" t="s">
        <v>11</v>
      </c>
      <c r="E31" s="72">
        <v>3</v>
      </c>
    </row>
    <row r="32" spans="1:7" s="65" customFormat="1" ht="30" customHeight="1">
      <c r="A32" s="124"/>
      <c r="B32" s="125" t="s">
        <v>147</v>
      </c>
      <c r="C32" s="126" t="s">
        <v>148</v>
      </c>
      <c r="D32" s="125" t="s">
        <v>8</v>
      </c>
      <c r="E32" s="127" t="s">
        <v>8</v>
      </c>
    </row>
    <row r="33" spans="1:9" s="65" customFormat="1" ht="30" customHeight="1">
      <c r="A33" s="119"/>
      <c r="B33" s="120" t="s">
        <v>149</v>
      </c>
      <c r="C33" s="135" t="s">
        <v>150</v>
      </c>
      <c r="D33" s="120" t="s">
        <v>8</v>
      </c>
      <c r="E33" s="122" t="s">
        <v>8</v>
      </c>
    </row>
    <row r="34" spans="1:9" s="65" customFormat="1" ht="30" customHeight="1">
      <c r="A34" s="43">
        <f>A31+1</f>
        <v>24</v>
      </c>
      <c r="B34" s="64"/>
      <c r="C34" s="68" t="s">
        <v>357</v>
      </c>
      <c r="D34" s="73" t="s">
        <v>23</v>
      </c>
      <c r="E34" s="47">
        <v>615</v>
      </c>
    </row>
    <row r="35" spans="1:9" s="65" customFormat="1" ht="30" customHeight="1">
      <c r="A35" s="43">
        <f>A34+1</f>
        <v>25</v>
      </c>
      <c r="B35" s="64"/>
      <c r="C35" s="68" t="s">
        <v>506</v>
      </c>
      <c r="D35" s="73" t="s">
        <v>23</v>
      </c>
      <c r="E35" s="47">
        <v>6</v>
      </c>
    </row>
    <row r="36" spans="1:9" s="65" customFormat="1" ht="30" customHeight="1">
      <c r="A36" s="43">
        <f>A35+1</f>
        <v>26</v>
      </c>
      <c r="B36" s="64"/>
      <c r="C36" s="68" t="s">
        <v>619</v>
      </c>
      <c r="D36" s="73" t="s">
        <v>11</v>
      </c>
      <c r="E36" s="72">
        <v>2</v>
      </c>
    </row>
    <row r="37" spans="1:9" s="65" customFormat="1" ht="30" customHeight="1">
      <c r="A37" s="119"/>
      <c r="B37" s="125" t="s">
        <v>141</v>
      </c>
      <c r="C37" s="126" t="s">
        <v>142</v>
      </c>
      <c r="D37" s="125" t="s">
        <v>8</v>
      </c>
      <c r="E37" s="127" t="s">
        <v>8</v>
      </c>
    </row>
    <row r="38" spans="1:9" s="65" customFormat="1" ht="30" customHeight="1">
      <c r="A38" s="119"/>
      <c r="B38" s="120" t="s">
        <v>143</v>
      </c>
      <c r="C38" s="121" t="s">
        <v>144</v>
      </c>
      <c r="D38" s="120" t="s">
        <v>8</v>
      </c>
      <c r="E38" s="122" t="s">
        <v>8</v>
      </c>
      <c r="G38" s="63"/>
    </row>
    <row r="39" spans="1:9" s="65" customFormat="1" ht="30" customHeight="1">
      <c r="A39" s="76">
        <f>A36+1</f>
        <v>27</v>
      </c>
      <c r="B39" s="77"/>
      <c r="C39" s="71" t="s">
        <v>507</v>
      </c>
      <c r="D39" s="73" t="s">
        <v>124</v>
      </c>
      <c r="E39" s="72">
        <v>7222</v>
      </c>
      <c r="G39" s="63"/>
    </row>
    <row r="40" spans="1:9" s="65" customFormat="1" ht="30" customHeight="1">
      <c r="A40" s="76">
        <f>A39+1</f>
        <v>28</v>
      </c>
      <c r="B40" s="77"/>
      <c r="C40" s="71" t="s">
        <v>508</v>
      </c>
      <c r="D40" s="73" t="s">
        <v>124</v>
      </c>
      <c r="E40" s="72">
        <v>26699.200000000001</v>
      </c>
    </row>
    <row r="41" spans="1:9" s="65" customFormat="1" ht="30" customHeight="1">
      <c r="A41" s="119"/>
      <c r="B41" s="120" t="s">
        <v>145</v>
      </c>
      <c r="C41" s="121" t="s">
        <v>146</v>
      </c>
      <c r="D41" s="120" t="s">
        <v>8</v>
      </c>
      <c r="E41" s="122" t="s">
        <v>8</v>
      </c>
    </row>
    <row r="42" spans="1:9" s="65" customFormat="1" ht="30" customHeight="1">
      <c r="A42" s="76">
        <f>A40+1</f>
        <v>29</v>
      </c>
      <c r="B42" s="77"/>
      <c r="C42" s="71" t="s">
        <v>509</v>
      </c>
      <c r="D42" s="73" t="s">
        <v>124</v>
      </c>
      <c r="E42" s="72">
        <v>7222</v>
      </c>
    </row>
    <row r="43" spans="1:9" s="65" customFormat="1" ht="30" customHeight="1">
      <c r="A43" s="76">
        <f t="shared" ref="A43" si="2">A42+1</f>
        <v>30</v>
      </c>
      <c r="B43" s="77"/>
      <c r="C43" s="71" t="s">
        <v>510</v>
      </c>
      <c r="D43" s="73" t="s">
        <v>124</v>
      </c>
      <c r="E43" s="72">
        <v>9250</v>
      </c>
    </row>
    <row r="44" spans="1:9" s="65" customFormat="1" ht="30" customHeight="1">
      <c r="A44" s="82"/>
      <c r="B44" s="83" t="s">
        <v>151</v>
      </c>
      <c r="C44" s="84" t="s">
        <v>152</v>
      </c>
      <c r="D44" s="83" t="s">
        <v>8</v>
      </c>
      <c r="E44" s="85" t="s">
        <v>8</v>
      </c>
      <c r="G44" s="63"/>
    </row>
    <row r="45" spans="1:9" s="65" customFormat="1" ht="30" customHeight="1">
      <c r="A45" s="76">
        <f>A43+1</f>
        <v>31</v>
      </c>
      <c r="B45" s="77" t="s">
        <v>153</v>
      </c>
      <c r="C45" s="78" t="s">
        <v>154</v>
      </c>
      <c r="D45" s="77" t="s">
        <v>125</v>
      </c>
      <c r="E45" s="72">
        <v>89728</v>
      </c>
      <c r="G45" s="63"/>
    </row>
    <row r="46" spans="1:9" s="65" customFormat="1" ht="30" customHeight="1">
      <c r="A46" s="82"/>
      <c r="B46" s="86" t="s">
        <v>524</v>
      </c>
      <c r="C46" s="87" t="s">
        <v>525</v>
      </c>
      <c r="D46" s="86" t="s">
        <v>8</v>
      </c>
      <c r="E46" s="88" t="s">
        <v>8</v>
      </c>
      <c r="G46" s="63"/>
    </row>
    <row r="47" spans="1:9" s="65" customFormat="1" ht="30" customHeight="1">
      <c r="A47" s="76">
        <f>A45+1</f>
        <v>32</v>
      </c>
      <c r="B47" s="77"/>
      <c r="C47" s="81" t="s">
        <v>155</v>
      </c>
      <c r="D47" s="77" t="s">
        <v>125</v>
      </c>
      <c r="E47" s="72">
        <v>77490</v>
      </c>
      <c r="G47" s="63"/>
    </row>
    <row r="48" spans="1:9" s="65" customFormat="1" ht="30" customHeight="1">
      <c r="A48" s="76">
        <f>A47+1</f>
        <v>33</v>
      </c>
      <c r="B48" s="77"/>
      <c r="C48" s="81" t="s">
        <v>156</v>
      </c>
      <c r="D48" s="77" t="s">
        <v>125</v>
      </c>
      <c r="E48" s="72">
        <v>115003</v>
      </c>
      <c r="G48" s="63"/>
      <c r="I48" s="63"/>
    </row>
    <row r="49" spans="1:10" s="65" customFormat="1" ht="30" customHeight="1">
      <c r="A49" s="82"/>
      <c r="B49" s="86" t="s">
        <v>526</v>
      </c>
      <c r="C49" s="87" t="s">
        <v>288</v>
      </c>
      <c r="D49" s="86" t="s">
        <v>8</v>
      </c>
      <c r="E49" s="88" t="s">
        <v>8</v>
      </c>
    </row>
    <row r="50" spans="1:10" s="65" customFormat="1" ht="38.25">
      <c r="A50" s="76">
        <f>A48+1</f>
        <v>34</v>
      </c>
      <c r="B50" s="77"/>
      <c r="C50" s="71" t="s">
        <v>527</v>
      </c>
      <c r="D50" s="73" t="s">
        <v>125</v>
      </c>
      <c r="E50" s="72">
        <v>52952</v>
      </c>
    </row>
    <row r="51" spans="1:10" s="65" customFormat="1" ht="38.25">
      <c r="A51" s="76">
        <f>A50+1</f>
        <v>35</v>
      </c>
      <c r="B51" s="77"/>
      <c r="C51" s="71" t="s">
        <v>528</v>
      </c>
      <c r="D51" s="73" t="s">
        <v>125</v>
      </c>
      <c r="E51" s="72">
        <f>E100</f>
        <v>2748</v>
      </c>
    </row>
    <row r="52" spans="1:10" s="65" customFormat="1" ht="38.25">
      <c r="A52" s="76">
        <f t="shared" ref="A52:A60" si="3">A51+1</f>
        <v>36</v>
      </c>
      <c r="B52" s="77"/>
      <c r="C52" s="71" t="s">
        <v>628</v>
      </c>
      <c r="D52" s="73" t="s">
        <v>125</v>
      </c>
      <c r="E52" s="72">
        <v>2041</v>
      </c>
      <c r="G52" s="63"/>
      <c r="I52" s="63"/>
      <c r="J52" s="63"/>
    </row>
    <row r="53" spans="1:10" s="65" customFormat="1" ht="38.25">
      <c r="A53" s="76">
        <f t="shared" si="3"/>
        <v>37</v>
      </c>
      <c r="B53" s="77"/>
      <c r="C53" s="71" t="s">
        <v>529</v>
      </c>
      <c r="D53" s="73" t="s">
        <v>503</v>
      </c>
      <c r="E53" s="72">
        <v>103</v>
      </c>
    </row>
    <row r="54" spans="1:10" s="65" customFormat="1" ht="38.25">
      <c r="A54" s="76">
        <f t="shared" si="3"/>
        <v>38</v>
      </c>
      <c r="B54" s="77"/>
      <c r="C54" s="71" t="s">
        <v>530</v>
      </c>
      <c r="D54" s="73" t="s">
        <v>503</v>
      </c>
      <c r="E54" s="72">
        <v>103</v>
      </c>
    </row>
    <row r="55" spans="1:10" s="65" customFormat="1" ht="38.25">
      <c r="A55" s="76">
        <f t="shared" si="3"/>
        <v>39</v>
      </c>
      <c r="B55" s="77"/>
      <c r="C55" s="71" t="s">
        <v>629</v>
      </c>
      <c r="D55" s="73" t="s">
        <v>125</v>
      </c>
      <c r="E55" s="72">
        <v>173</v>
      </c>
    </row>
    <row r="56" spans="1:10" s="65" customFormat="1" ht="51">
      <c r="A56" s="76">
        <f t="shared" si="3"/>
        <v>40</v>
      </c>
      <c r="B56" s="77"/>
      <c r="C56" s="71" t="s">
        <v>632</v>
      </c>
      <c r="D56" s="73" t="s">
        <v>125</v>
      </c>
      <c r="E56" s="72">
        <v>1475</v>
      </c>
    </row>
    <row r="57" spans="1:10" s="65" customFormat="1" ht="38.25">
      <c r="A57" s="76">
        <f t="shared" si="3"/>
        <v>41</v>
      </c>
      <c r="B57" s="77"/>
      <c r="C57" s="71" t="s">
        <v>531</v>
      </c>
      <c r="D57" s="73" t="s">
        <v>125</v>
      </c>
      <c r="E57" s="72">
        <v>22260</v>
      </c>
    </row>
    <row r="58" spans="1:10" s="65" customFormat="1" ht="51">
      <c r="A58" s="76">
        <f t="shared" si="3"/>
        <v>42</v>
      </c>
      <c r="B58" s="73"/>
      <c r="C58" s="71" t="s">
        <v>634</v>
      </c>
      <c r="D58" s="73" t="s">
        <v>125</v>
      </c>
      <c r="E58" s="72">
        <v>803</v>
      </c>
    </row>
    <row r="59" spans="1:10" s="65" customFormat="1" ht="38.25">
      <c r="A59" s="76">
        <f t="shared" si="3"/>
        <v>43</v>
      </c>
      <c r="B59" s="73"/>
      <c r="C59" s="71" t="s">
        <v>633</v>
      </c>
      <c r="D59" s="73" t="s">
        <v>125</v>
      </c>
      <c r="E59" s="72">
        <v>475</v>
      </c>
    </row>
    <row r="60" spans="1:10" s="65" customFormat="1" ht="38.25">
      <c r="A60" s="76">
        <f t="shared" si="3"/>
        <v>44</v>
      </c>
      <c r="B60" s="77"/>
      <c r="C60" s="71" t="s">
        <v>603</v>
      </c>
      <c r="D60" s="73" t="s">
        <v>125</v>
      </c>
      <c r="E60" s="72">
        <v>6957</v>
      </c>
    </row>
    <row r="61" spans="1:10" s="65" customFormat="1" ht="30" customHeight="1">
      <c r="A61" s="82"/>
      <c r="B61" s="86" t="s">
        <v>532</v>
      </c>
      <c r="C61" s="87" t="s">
        <v>533</v>
      </c>
      <c r="D61" s="86" t="s">
        <v>8</v>
      </c>
      <c r="E61" s="88" t="s">
        <v>8</v>
      </c>
    </row>
    <row r="62" spans="1:10" s="65" customFormat="1" ht="30" customHeight="1">
      <c r="A62" s="43">
        <f>A60+1</f>
        <v>45</v>
      </c>
      <c r="B62" s="73"/>
      <c r="C62" s="71" t="s">
        <v>534</v>
      </c>
      <c r="D62" s="73" t="s">
        <v>125</v>
      </c>
      <c r="E62" s="47">
        <v>58638</v>
      </c>
    </row>
    <row r="63" spans="1:10" s="65" customFormat="1" ht="30" customHeight="1">
      <c r="A63" s="43">
        <f>A62+1</f>
        <v>46</v>
      </c>
      <c r="B63" s="73"/>
      <c r="C63" s="71" t="s">
        <v>535</v>
      </c>
      <c r="D63" s="73" t="s">
        <v>503</v>
      </c>
      <c r="E63" s="72">
        <v>103</v>
      </c>
      <c r="G63" s="63"/>
    </row>
    <row r="64" spans="1:10" s="70" customFormat="1" ht="30" customHeight="1">
      <c r="A64" s="43">
        <f t="shared" ref="A64:A68" si="4">A63+1</f>
        <v>47</v>
      </c>
      <c r="B64" s="73"/>
      <c r="C64" s="71" t="s">
        <v>536</v>
      </c>
      <c r="D64" s="73" t="s">
        <v>125</v>
      </c>
      <c r="E64" s="72">
        <v>173</v>
      </c>
      <c r="F64" s="65"/>
    </row>
    <row r="65" spans="1:6" s="70" customFormat="1" ht="38.25">
      <c r="A65" s="43">
        <f t="shared" si="4"/>
        <v>48</v>
      </c>
      <c r="B65" s="73"/>
      <c r="C65" s="71" t="s">
        <v>661</v>
      </c>
      <c r="D65" s="73" t="s">
        <v>125</v>
      </c>
      <c r="E65" s="72">
        <v>1685</v>
      </c>
      <c r="F65" s="65"/>
    </row>
    <row r="66" spans="1:6" s="65" customFormat="1" ht="30" customHeight="1">
      <c r="A66" s="43">
        <f t="shared" si="4"/>
        <v>49</v>
      </c>
      <c r="B66" s="73"/>
      <c r="C66" s="71" t="s">
        <v>662</v>
      </c>
      <c r="D66" s="73" t="s">
        <v>125</v>
      </c>
      <c r="E66" s="72">
        <v>22260</v>
      </c>
    </row>
    <row r="67" spans="1:6" s="65" customFormat="1" ht="51">
      <c r="A67" s="43">
        <f t="shared" si="4"/>
        <v>50</v>
      </c>
      <c r="B67" s="73"/>
      <c r="C67" s="71" t="s">
        <v>663</v>
      </c>
      <c r="D67" s="73" t="s">
        <v>125</v>
      </c>
      <c r="E67" s="72">
        <v>803</v>
      </c>
    </row>
    <row r="68" spans="1:6" s="65" customFormat="1" ht="38.25">
      <c r="A68" s="43">
        <f t="shared" si="4"/>
        <v>51</v>
      </c>
      <c r="B68" s="73"/>
      <c r="C68" s="71" t="s">
        <v>664</v>
      </c>
      <c r="D68" s="73" t="s">
        <v>125</v>
      </c>
      <c r="E68" s="72">
        <v>47</v>
      </c>
    </row>
    <row r="69" spans="1:6" s="65" customFormat="1" ht="30" customHeight="1">
      <c r="A69" s="82"/>
      <c r="B69" s="86" t="s">
        <v>665</v>
      </c>
      <c r="C69" s="87" t="s">
        <v>537</v>
      </c>
      <c r="D69" s="86" t="s">
        <v>8</v>
      </c>
      <c r="E69" s="88" t="s">
        <v>8</v>
      </c>
    </row>
    <row r="70" spans="1:6" s="65" customFormat="1" ht="15.75">
      <c r="A70" s="76">
        <f>A68+1</f>
        <v>52</v>
      </c>
      <c r="B70" s="77"/>
      <c r="C70" s="81" t="s">
        <v>538</v>
      </c>
      <c r="D70" s="77" t="s">
        <v>125</v>
      </c>
      <c r="E70" s="72">
        <f>E100</f>
        <v>2748</v>
      </c>
    </row>
    <row r="71" spans="1:6" s="70" customFormat="1" ht="30" customHeight="1">
      <c r="A71" s="76">
        <v>53</v>
      </c>
      <c r="B71" s="77"/>
      <c r="C71" s="81" t="s">
        <v>539</v>
      </c>
      <c r="D71" s="77" t="s">
        <v>125</v>
      </c>
      <c r="E71" s="72">
        <v>2041</v>
      </c>
      <c r="F71" s="65"/>
    </row>
    <row r="72" spans="1:6" s="70" customFormat="1">
      <c r="A72" s="82"/>
      <c r="B72" s="86" t="s">
        <v>157</v>
      </c>
      <c r="C72" s="87" t="s">
        <v>158</v>
      </c>
      <c r="D72" s="86" t="s">
        <v>8</v>
      </c>
      <c r="E72" s="88" t="s">
        <v>8</v>
      </c>
      <c r="F72" s="65"/>
    </row>
    <row r="73" spans="1:6" s="70" customFormat="1" ht="30" customHeight="1">
      <c r="A73" s="43">
        <v>54</v>
      </c>
      <c r="B73" s="73"/>
      <c r="C73" s="71" t="s">
        <v>540</v>
      </c>
      <c r="D73" s="73" t="s">
        <v>125</v>
      </c>
      <c r="E73" s="72">
        <v>1062</v>
      </c>
      <c r="F73" s="65"/>
    </row>
    <row r="74" spans="1:6" s="70" customFormat="1" ht="30" customHeight="1">
      <c r="A74" s="43">
        <f>A73+1</f>
        <v>55</v>
      </c>
      <c r="B74" s="73"/>
      <c r="C74" s="71" t="s">
        <v>541</v>
      </c>
      <c r="D74" s="73" t="s">
        <v>125</v>
      </c>
      <c r="E74" s="72">
        <v>1230</v>
      </c>
      <c r="F74" s="65"/>
    </row>
    <row r="75" spans="1:6" s="70" customFormat="1" ht="30" customHeight="1">
      <c r="A75" s="43">
        <f>A74+1</f>
        <v>56</v>
      </c>
      <c r="B75" s="73"/>
      <c r="C75" s="71" t="s">
        <v>631</v>
      </c>
      <c r="D75" s="73" t="s">
        <v>125</v>
      </c>
      <c r="E75" s="72">
        <v>47</v>
      </c>
      <c r="F75" s="65"/>
    </row>
    <row r="76" spans="1:6" s="65" customFormat="1" ht="30" customHeight="1">
      <c r="A76" s="82"/>
      <c r="B76" s="83" t="s">
        <v>159</v>
      </c>
      <c r="C76" s="84" t="s">
        <v>542</v>
      </c>
      <c r="D76" s="86" t="s">
        <v>8</v>
      </c>
      <c r="E76" s="88" t="s">
        <v>8</v>
      </c>
    </row>
    <row r="77" spans="1:6" s="65" customFormat="1" ht="51">
      <c r="A77" s="76">
        <f>A75+1</f>
        <v>57</v>
      </c>
      <c r="B77" s="77" t="s">
        <v>543</v>
      </c>
      <c r="C77" s="78" t="s">
        <v>544</v>
      </c>
      <c r="D77" s="77" t="s">
        <v>125</v>
      </c>
      <c r="E77" s="72">
        <v>45743</v>
      </c>
    </row>
    <row r="78" spans="1:6" s="65" customFormat="1">
      <c r="A78" s="82"/>
      <c r="B78" s="83" t="s">
        <v>160</v>
      </c>
      <c r="C78" s="84" t="s">
        <v>161</v>
      </c>
      <c r="D78" s="83" t="s">
        <v>8</v>
      </c>
      <c r="E78" s="85" t="s">
        <v>8</v>
      </c>
    </row>
    <row r="79" spans="1:6" s="65" customFormat="1">
      <c r="A79" s="82"/>
      <c r="B79" s="86" t="s">
        <v>545</v>
      </c>
      <c r="C79" s="87" t="s">
        <v>546</v>
      </c>
      <c r="D79" s="83" t="s">
        <v>8</v>
      </c>
      <c r="E79" s="85" t="s">
        <v>8</v>
      </c>
    </row>
    <row r="80" spans="1:6" s="65" customFormat="1" ht="51">
      <c r="A80" s="76">
        <f>A77+1</f>
        <v>58</v>
      </c>
      <c r="B80" s="77"/>
      <c r="C80" s="78" t="s">
        <v>547</v>
      </c>
      <c r="D80" s="77" t="s">
        <v>125</v>
      </c>
      <c r="E80" s="72">
        <v>810</v>
      </c>
    </row>
    <row r="81" spans="1:17" s="65" customFormat="1">
      <c r="A81" s="82"/>
      <c r="B81" s="86" t="s">
        <v>162</v>
      </c>
      <c r="C81" s="87" t="s">
        <v>548</v>
      </c>
      <c r="D81" s="86" t="s">
        <v>8</v>
      </c>
      <c r="E81" s="88" t="s">
        <v>8</v>
      </c>
    </row>
    <row r="82" spans="1:17" s="65" customFormat="1" ht="38.25">
      <c r="A82" s="43">
        <f>A80+1</f>
        <v>59</v>
      </c>
      <c r="B82" s="73" t="s">
        <v>543</v>
      </c>
      <c r="C82" s="69" t="s">
        <v>549</v>
      </c>
      <c r="D82" s="73" t="s">
        <v>125</v>
      </c>
      <c r="E82" s="72">
        <v>44932</v>
      </c>
    </row>
    <row r="83" spans="1:17" s="70" customFormat="1" ht="30" customHeight="1">
      <c r="A83" s="82"/>
      <c r="B83" s="86" t="s">
        <v>605</v>
      </c>
      <c r="C83" s="87" t="s">
        <v>163</v>
      </c>
      <c r="D83" s="86" t="s">
        <v>8</v>
      </c>
      <c r="E83" s="88" t="s">
        <v>8</v>
      </c>
      <c r="F83" s="65"/>
    </row>
    <row r="84" spans="1:17" s="65" customFormat="1" ht="51">
      <c r="A84" s="43">
        <f>A82+1</f>
        <v>60</v>
      </c>
      <c r="B84" s="73"/>
      <c r="C84" s="69" t="s">
        <v>607</v>
      </c>
      <c r="D84" s="73" t="s">
        <v>125</v>
      </c>
      <c r="E84" s="72">
        <v>1265</v>
      </c>
    </row>
    <row r="85" spans="1:17" s="65" customFormat="1" ht="38.25">
      <c r="A85" s="43">
        <f>A84+1</f>
        <v>61</v>
      </c>
      <c r="B85" s="73"/>
      <c r="C85" s="69" t="s">
        <v>608</v>
      </c>
      <c r="D85" s="73" t="s">
        <v>503</v>
      </c>
      <c r="E85" s="72">
        <v>22260</v>
      </c>
    </row>
    <row r="86" spans="1:17" s="65" customFormat="1" ht="51">
      <c r="A86" s="43">
        <f>A85+1</f>
        <v>62</v>
      </c>
      <c r="B86" s="73"/>
      <c r="C86" s="69" t="s">
        <v>620</v>
      </c>
      <c r="D86" s="73" t="s">
        <v>503</v>
      </c>
      <c r="E86" s="72">
        <v>803</v>
      </c>
    </row>
    <row r="87" spans="1:17" s="65" customFormat="1">
      <c r="A87" s="82"/>
      <c r="B87" s="86" t="s">
        <v>606</v>
      </c>
      <c r="C87" s="87" t="s">
        <v>164</v>
      </c>
      <c r="D87" s="86" t="s">
        <v>8</v>
      </c>
      <c r="E87" s="88" t="s">
        <v>8</v>
      </c>
    </row>
    <row r="88" spans="1:17" s="65" customFormat="1" ht="51">
      <c r="A88" s="43">
        <f>A86+1</f>
        <v>63</v>
      </c>
      <c r="B88" s="73"/>
      <c r="C88" s="69" t="s">
        <v>609</v>
      </c>
      <c r="D88" s="73" t="s">
        <v>125</v>
      </c>
      <c r="E88" s="72">
        <v>1265</v>
      </c>
    </row>
    <row r="89" spans="1:17" s="65" customFormat="1" ht="38.25">
      <c r="A89" s="43">
        <f>A88+1</f>
        <v>64</v>
      </c>
      <c r="B89" s="73"/>
      <c r="C89" s="69" t="s">
        <v>610</v>
      </c>
      <c r="D89" s="73" t="s">
        <v>125</v>
      </c>
      <c r="E89" s="72">
        <v>22260</v>
      </c>
    </row>
    <row r="90" spans="1:17" s="65" customFormat="1" ht="51">
      <c r="A90" s="43">
        <f>A89+1</f>
        <v>65</v>
      </c>
      <c r="B90" s="73"/>
      <c r="C90" s="69" t="s">
        <v>621</v>
      </c>
      <c r="D90" s="73" t="s">
        <v>125</v>
      </c>
      <c r="E90" s="72">
        <v>803</v>
      </c>
    </row>
    <row r="91" spans="1:17" s="65" customFormat="1" ht="28.5" customHeight="1">
      <c r="A91" s="82"/>
      <c r="B91" s="86" t="s">
        <v>165</v>
      </c>
      <c r="C91" s="87" t="s">
        <v>166</v>
      </c>
      <c r="D91" s="86" t="s">
        <v>8</v>
      </c>
      <c r="E91" s="88" t="s">
        <v>8</v>
      </c>
    </row>
    <row r="92" spans="1:17" s="65" customFormat="1" ht="30" customHeight="1">
      <c r="A92" s="43">
        <f>A90+1</f>
        <v>66</v>
      </c>
      <c r="B92" s="73"/>
      <c r="C92" s="71" t="s">
        <v>600</v>
      </c>
      <c r="D92" s="73" t="s">
        <v>125</v>
      </c>
      <c r="E92" s="72">
        <v>41173</v>
      </c>
      <c r="K92" s="63"/>
    </row>
    <row r="93" spans="1:17" s="70" customFormat="1" ht="30" customHeight="1">
      <c r="A93" s="43">
        <f>A92+1</f>
        <v>67</v>
      </c>
      <c r="B93" s="73"/>
      <c r="C93" s="71" t="s">
        <v>584</v>
      </c>
      <c r="D93" s="73" t="s">
        <v>550</v>
      </c>
      <c r="E93" s="72">
        <v>26121.1</v>
      </c>
      <c r="F93" s="63"/>
      <c r="G93" s="148"/>
      <c r="K93" s="115"/>
      <c r="L93" s="116"/>
      <c r="M93" s="117"/>
      <c r="O93" s="115"/>
      <c r="P93" s="116"/>
      <c r="Q93" s="117"/>
    </row>
    <row r="94" spans="1:17" s="70" customFormat="1" ht="30" customHeight="1">
      <c r="A94" s="43">
        <f>A93+1</f>
        <v>68</v>
      </c>
      <c r="B94" s="73"/>
      <c r="C94" s="71" t="s">
        <v>601</v>
      </c>
      <c r="D94" s="73" t="s">
        <v>550</v>
      </c>
      <c r="E94" s="72">
        <v>2700</v>
      </c>
      <c r="F94" s="147"/>
      <c r="K94" s="115"/>
      <c r="L94" s="116"/>
      <c r="M94" s="117"/>
      <c r="O94" s="115"/>
      <c r="P94" s="116"/>
      <c r="Q94" s="117"/>
    </row>
    <row r="95" spans="1:17" s="70" customFormat="1" ht="30" customHeight="1">
      <c r="A95" s="82"/>
      <c r="B95" s="86" t="s">
        <v>551</v>
      </c>
      <c r="C95" s="87" t="s">
        <v>552</v>
      </c>
      <c r="D95" s="86" t="s">
        <v>8</v>
      </c>
      <c r="E95" s="88" t="s">
        <v>8</v>
      </c>
      <c r="F95" s="65"/>
      <c r="M95" s="118"/>
      <c r="Q95" s="118"/>
    </row>
    <row r="96" spans="1:17" s="70" customFormat="1" ht="38.25">
      <c r="A96" s="76">
        <f>A94+1</f>
        <v>69</v>
      </c>
      <c r="B96" s="77" t="s">
        <v>553</v>
      </c>
      <c r="C96" s="78" t="s">
        <v>554</v>
      </c>
      <c r="D96" s="77" t="s">
        <v>125</v>
      </c>
      <c r="E96" s="72">
        <v>44611</v>
      </c>
      <c r="F96" s="65"/>
    </row>
    <row r="97" spans="1:7" s="70" customFormat="1">
      <c r="A97" s="82"/>
      <c r="B97" s="86" t="s">
        <v>626</v>
      </c>
      <c r="C97" s="92" t="s">
        <v>627</v>
      </c>
      <c r="D97" s="86" t="s">
        <v>8</v>
      </c>
      <c r="E97" s="88" t="s">
        <v>8</v>
      </c>
      <c r="F97" s="65"/>
    </row>
    <row r="98" spans="1:7" s="70" customFormat="1" ht="51">
      <c r="A98" s="43">
        <f>A96+1</f>
        <v>70</v>
      </c>
      <c r="B98" s="73"/>
      <c r="C98" s="71" t="s">
        <v>630</v>
      </c>
      <c r="D98" s="73" t="s">
        <v>503</v>
      </c>
      <c r="E98" s="72">
        <v>47</v>
      </c>
      <c r="F98" s="65"/>
    </row>
    <row r="99" spans="1:7" s="70" customFormat="1">
      <c r="A99" s="82"/>
      <c r="B99" s="86" t="s">
        <v>502</v>
      </c>
      <c r="C99" s="92" t="s">
        <v>72</v>
      </c>
      <c r="D99" s="86" t="s">
        <v>8</v>
      </c>
      <c r="E99" s="88" t="s">
        <v>8</v>
      </c>
      <c r="F99" s="65"/>
    </row>
    <row r="100" spans="1:7" s="70" customFormat="1" ht="25.5">
      <c r="A100" s="43">
        <f>A98+1</f>
        <v>71</v>
      </c>
      <c r="B100" s="73"/>
      <c r="C100" s="71" t="s">
        <v>622</v>
      </c>
      <c r="D100" s="73" t="s">
        <v>503</v>
      </c>
      <c r="E100" s="72">
        <v>2748</v>
      </c>
      <c r="F100" s="65"/>
    </row>
    <row r="101" spans="1:7" s="70" customFormat="1" ht="25.5">
      <c r="A101" s="43">
        <f>A100+1</f>
        <v>72</v>
      </c>
      <c r="B101" s="73"/>
      <c r="C101" s="71" t="s">
        <v>623</v>
      </c>
      <c r="D101" s="73" t="s">
        <v>503</v>
      </c>
      <c r="E101" s="72">
        <v>103</v>
      </c>
      <c r="F101" s="65"/>
      <c r="G101" s="66"/>
    </row>
    <row r="102" spans="1:7" s="70" customFormat="1" ht="38.25">
      <c r="A102" s="43">
        <f t="shared" ref="A102:A104" si="5">A101+1</f>
        <v>73</v>
      </c>
      <c r="B102" s="73"/>
      <c r="C102" s="71" t="s">
        <v>624</v>
      </c>
      <c r="D102" s="73" t="s">
        <v>503</v>
      </c>
      <c r="E102" s="72">
        <v>1161</v>
      </c>
      <c r="F102" s="65"/>
    </row>
    <row r="103" spans="1:7" s="70" customFormat="1" ht="51">
      <c r="A103" s="43">
        <f t="shared" si="5"/>
        <v>74</v>
      </c>
      <c r="B103" s="73"/>
      <c r="C103" s="71" t="s">
        <v>625</v>
      </c>
      <c r="D103" s="73" t="s">
        <v>503</v>
      </c>
      <c r="E103" s="72">
        <v>405</v>
      </c>
      <c r="F103" s="65"/>
    </row>
    <row r="104" spans="1:7" s="70" customFormat="1" ht="30" customHeight="1">
      <c r="A104" s="43">
        <f t="shared" si="5"/>
        <v>75</v>
      </c>
      <c r="B104" s="73"/>
      <c r="C104" s="71" t="s">
        <v>555</v>
      </c>
      <c r="D104" s="73" t="s">
        <v>503</v>
      </c>
      <c r="E104" s="72">
        <v>173</v>
      </c>
      <c r="F104" s="65"/>
    </row>
    <row r="105" spans="1:7" s="3" customFormat="1" ht="30" customHeight="1">
      <c r="A105" s="43">
        <f>A104+1</f>
        <v>76</v>
      </c>
      <c r="B105" s="73" t="s">
        <v>167</v>
      </c>
      <c r="C105" s="69" t="s">
        <v>168</v>
      </c>
      <c r="D105" s="73" t="s">
        <v>125</v>
      </c>
      <c r="E105" s="72">
        <v>90</v>
      </c>
      <c r="F105" s="65"/>
    </row>
    <row r="106" spans="1:7" s="3" customFormat="1" ht="30" customHeight="1">
      <c r="A106" s="93"/>
      <c r="B106" s="83" t="s">
        <v>169</v>
      </c>
      <c r="C106" s="84" t="s">
        <v>170</v>
      </c>
      <c r="D106" s="83" t="s">
        <v>8</v>
      </c>
      <c r="E106" s="85" t="s">
        <v>8</v>
      </c>
      <c r="F106" s="65"/>
    </row>
    <row r="107" spans="1:7" s="3" customFormat="1" ht="30" customHeight="1">
      <c r="A107" s="82"/>
      <c r="B107" s="86" t="s">
        <v>171</v>
      </c>
      <c r="C107" s="87" t="s">
        <v>172</v>
      </c>
      <c r="D107" s="86" t="s">
        <v>8</v>
      </c>
      <c r="E107" s="88" t="s">
        <v>8</v>
      </c>
      <c r="F107" s="65"/>
    </row>
    <row r="108" spans="1:7" s="70" customFormat="1" ht="30" customHeight="1">
      <c r="A108" s="76">
        <f>A105+1</f>
        <v>77</v>
      </c>
      <c r="B108" s="77"/>
      <c r="C108" s="78" t="s">
        <v>173</v>
      </c>
      <c r="D108" s="77" t="s">
        <v>125</v>
      </c>
      <c r="E108" s="72">
        <v>32500</v>
      </c>
      <c r="F108" s="65"/>
    </row>
    <row r="109" spans="1:7" s="70" customFormat="1" ht="30" customHeight="1">
      <c r="A109" s="76">
        <f>A108+1</f>
        <v>78</v>
      </c>
      <c r="B109" s="77"/>
      <c r="C109" s="78" t="s">
        <v>287</v>
      </c>
      <c r="D109" s="77" t="s">
        <v>23</v>
      </c>
      <c r="E109" s="72">
        <v>1729.6</v>
      </c>
      <c r="F109" s="65"/>
    </row>
    <row r="110" spans="1:7" s="70" customFormat="1" ht="30" customHeight="1">
      <c r="A110" s="76">
        <f t="shared" ref="A110:A111" si="6">A109+1</f>
        <v>79</v>
      </c>
      <c r="B110" s="77"/>
      <c r="C110" s="78" t="s">
        <v>286</v>
      </c>
      <c r="D110" s="77" t="s">
        <v>125</v>
      </c>
      <c r="E110" s="72">
        <v>252</v>
      </c>
      <c r="F110" s="65"/>
    </row>
    <row r="111" spans="1:7" s="70" customFormat="1" ht="15.75">
      <c r="A111" s="76">
        <f t="shared" si="6"/>
        <v>80</v>
      </c>
      <c r="B111" s="77"/>
      <c r="C111" s="78" t="s">
        <v>285</v>
      </c>
      <c r="D111" s="77" t="s">
        <v>125</v>
      </c>
      <c r="E111" s="72">
        <v>95</v>
      </c>
      <c r="F111" s="65"/>
    </row>
    <row r="112" spans="1:7" s="70" customFormat="1" ht="30" customHeight="1">
      <c r="A112" s="82"/>
      <c r="B112" s="86" t="s">
        <v>174</v>
      </c>
      <c r="C112" s="87" t="s">
        <v>284</v>
      </c>
      <c r="D112" s="86" t="s">
        <v>8</v>
      </c>
      <c r="E112" s="88" t="s">
        <v>8</v>
      </c>
      <c r="F112" s="65"/>
    </row>
    <row r="113" spans="1:6" s="70" customFormat="1" ht="30" customHeight="1">
      <c r="A113" s="76">
        <f>A111+1</f>
        <v>81</v>
      </c>
      <c r="B113" s="77"/>
      <c r="C113" s="81" t="s">
        <v>283</v>
      </c>
      <c r="D113" s="77" t="s">
        <v>23</v>
      </c>
      <c r="E113" s="79">
        <v>4</v>
      </c>
      <c r="F113" s="65"/>
    </row>
    <row r="114" spans="1:6" s="70" customFormat="1">
      <c r="A114" s="76">
        <f>A113+1</f>
        <v>82</v>
      </c>
      <c r="B114" s="77"/>
      <c r="C114" s="81" t="s">
        <v>175</v>
      </c>
      <c r="D114" s="77" t="s">
        <v>23</v>
      </c>
      <c r="E114" s="79">
        <v>355</v>
      </c>
      <c r="F114" s="65"/>
    </row>
    <row r="115" spans="1:6" s="70" customFormat="1" ht="16.5" customHeight="1">
      <c r="A115" s="93"/>
      <c r="B115" s="83" t="s">
        <v>176</v>
      </c>
      <c r="C115" s="84" t="s">
        <v>177</v>
      </c>
      <c r="D115" s="83" t="s">
        <v>8</v>
      </c>
      <c r="E115" s="85" t="s">
        <v>8</v>
      </c>
      <c r="F115" s="65"/>
    </row>
    <row r="116" spans="1:6" s="70" customFormat="1" ht="16.5" customHeight="1">
      <c r="A116" s="82"/>
      <c r="B116" s="86" t="s">
        <v>356</v>
      </c>
      <c r="C116" s="87" t="s">
        <v>178</v>
      </c>
      <c r="D116" s="86" t="s">
        <v>8</v>
      </c>
      <c r="E116" s="88" t="s">
        <v>8</v>
      </c>
      <c r="F116" s="65"/>
    </row>
    <row r="117" spans="1:6" s="70" customFormat="1" ht="30" customHeight="1">
      <c r="A117" s="43">
        <f>A114+1</f>
        <v>83</v>
      </c>
      <c r="B117" s="73"/>
      <c r="C117" s="69" t="s">
        <v>519</v>
      </c>
      <c r="D117" s="73" t="s">
        <v>125</v>
      </c>
      <c r="E117" s="72">
        <v>2637</v>
      </c>
      <c r="F117" s="65"/>
    </row>
    <row r="118" spans="1:6" s="70" customFormat="1" ht="30" customHeight="1">
      <c r="A118" s="43">
        <f>A117+1</f>
        <v>84</v>
      </c>
      <c r="B118" s="73"/>
      <c r="C118" s="69" t="s">
        <v>643</v>
      </c>
      <c r="D118" s="73" t="s">
        <v>125</v>
      </c>
      <c r="E118" s="72">
        <v>25</v>
      </c>
      <c r="F118" s="65"/>
    </row>
    <row r="119" spans="1:6" s="70" customFormat="1" ht="30" customHeight="1">
      <c r="A119" s="43">
        <f t="shared" ref="A119:A121" si="7">A118+1</f>
        <v>85</v>
      </c>
      <c r="B119" s="73"/>
      <c r="C119" s="69" t="s">
        <v>644</v>
      </c>
      <c r="D119" s="73" t="s">
        <v>42</v>
      </c>
      <c r="E119" s="72">
        <v>50</v>
      </c>
      <c r="F119" s="65"/>
    </row>
    <row r="120" spans="1:6" s="70" customFormat="1" ht="30" customHeight="1">
      <c r="A120" s="43">
        <f t="shared" si="7"/>
        <v>86</v>
      </c>
      <c r="B120" s="73"/>
      <c r="C120" s="69" t="s">
        <v>645</v>
      </c>
      <c r="D120" s="73" t="s">
        <v>42</v>
      </c>
      <c r="E120" s="72">
        <v>63</v>
      </c>
      <c r="F120" s="65"/>
    </row>
    <row r="121" spans="1:6" s="70" customFormat="1" ht="30" customHeight="1">
      <c r="A121" s="43">
        <f t="shared" si="7"/>
        <v>87</v>
      </c>
      <c r="B121" s="73"/>
      <c r="C121" s="69" t="s">
        <v>646</v>
      </c>
      <c r="D121" s="73" t="s">
        <v>42</v>
      </c>
      <c r="E121" s="72">
        <v>80</v>
      </c>
      <c r="F121" s="65"/>
    </row>
    <row r="122" spans="1:6" s="70" customFormat="1" ht="30" customHeight="1">
      <c r="A122" s="82"/>
      <c r="B122" s="86" t="s">
        <v>642</v>
      </c>
      <c r="C122" s="87" t="s">
        <v>179</v>
      </c>
      <c r="D122" s="86" t="s">
        <v>8</v>
      </c>
      <c r="E122" s="88" t="s">
        <v>8</v>
      </c>
      <c r="F122" s="65"/>
    </row>
    <row r="123" spans="1:6" s="70" customFormat="1" ht="30" customHeight="1">
      <c r="A123" s="76">
        <v>88</v>
      </c>
      <c r="B123" s="73"/>
      <c r="C123" s="71" t="s">
        <v>504</v>
      </c>
      <c r="D123" s="73" t="s">
        <v>42</v>
      </c>
      <c r="E123" s="72">
        <v>82</v>
      </c>
      <c r="F123" s="65"/>
    </row>
    <row r="124" spans="1:6" s="70" customFormat="1" ht="30" customHeight="1">
      <c r="A124" s="76">
        <v>89</v>
      </c>
      <c r="B124" s="73"/>
      <c r="C124" s="71" t="s">
        <v>648</v>
      </c>
      <c r="D124" s="73" t="s">
        <v>42</v>
      </c>
      <c r="E124" s="72">
        <v>16</v>
      </c>
      <c r="F124" s="65"/>
    </row>
    <row r="125" spans="1:6" s="70" customFormat="1" ht="30" customHeight="1">
      <c r="A125" s="76">
        <v>90</v>
      </c>
      <c r="B125" s="73"/>
      <c r="C125" s="71" t="s">
        <v>635</v>
      </c>
      <c r="D125" s="73" t="s">
        <v>42</v>
      </c>
      <c r="E125" s="72">
        <v>8</v>
      </c>
      <c r="F125" s="65"/>
    </row>
    <row r="126" spans="1:6" s="70" customFormat="1" ht="30" customHeight="1">
      <c r="A126" s="76">
        <v>91</v>
      </c>
      <c r="B126" s="73"/>
      <c r="C126" s="71" t="s">
        <v>637</v>
      </c>
      <c r="D126" s="73" t="s">
        <v>42</v>
      </c>
      <c r="E126" s="72">
        <v>78</v>
      </c>
      <c r="F126" s="65"/>
    </row>
    <row r="127" spans="1:6" s="70" customFormat="1" ht="30" customHeight="1">
      <c r="A127" s="76">
        <v>92</v>
      </c>
      <c r="B127" s="73"/>
      <c r="C127" s="71" t="s">
        <v>636</v>
      </c>
      <c r="D127" s="73" t="s">
        <v>42</v>
      </c>
      <c r="E127" s="72">
        <v>10</v>
      </c>
      <c r="F127" s="65"/>
    </row>
    <row r="128" spans="1:6" s="70" customFormat="1" ht="30" customHeight="1">
      <c r="A128" s="76">
        <v>93</v>
      </c>
      <c r="B128" s="73"/>
      <c r="C128" s="71" t="s">
        <v>640</v>
      </c>
      <c r="D128" s="73" t="s">
        <v>42</v>
      </c>
      <c r="E128" s="72">
        <v>6</v>
      </c>
      <c r="F128" s="65"/>
    </row>
    <row r="129" spans="1:6" s="70" customFormat="1" ht="30" customHeight="1">
      <c r="A129" s="76">
        <v>94</v>
      </c>
      <c r="B129" s="73"/>
      <c r="C129" s="71" t="s">
        <v>641</v>
      </c>
      <c r="D129" s="73" t="s">
        <v>42</v>
      </c>
      <c r="E129" s="72">
        <v>2</v>
      </c>
      <c r="F129" s="65"/>
    </row>
    <row r="130" spans="1:6" s="70" customFormat="1" ht="30" customHeight="1">
      <c r="A130" s="76">
        <v>95</v>
      </c>
      <c r="B130" s="73"/>
      <c r="C130" s="71" t="s">
        <v>505</v>
      </c>
      <c r="D130" s="73" t="s">
        <v>42</v>
      </c>
      <c r="E130" s="72">
        <v>6</v>
      </c>
      <c r="F130" s="65"/>
    </row>
    <row r="131" spans="1:6" s="70" customFormat="1" ht="30" customHeight="1">
      <c r="A131" s="76">
        <v>96</v>
      </c>
      <c r="B131" s="73"/>
      <c r="C131" s="69" t="s">
        <v>355</v>
      </c>
      <c r="D131" s="73" t="s">
        <v>42</v>
      </c>
      <c r="E131" s="72">
        <v>27</v>
      </c>
      <c r="F131" s="65"/>
    </row>
    <row r="132" spans="1:6" s="70" customFormat="1" ht="30" customHeight="1">
      <c r="A132" s="76">
        <v>97</v>
      </c>
      <c r="B132" s="73"/>
      <c r="C132" s="69" t="s">
        <v>354</v>
      </c>
      <c r="D132" s="73" t="s">
        <v>42</v>
      </c>
      <c r="E132" s="72">
        <v>16</v>
      </c>
      <c r="F132" s="65"/>
    </row>
    <row r="133" spans="1:6" s="70" customFormat="1" ht="30" customHeight="1">
      <c r="A133" s="76">
        <v>98</v>
      </c>
      <c r="B133" s="73"/>
      <c r="C133" s="69" t="s">
        <v>353</v>
      </c>
      <c r="D133" s="73" t="s">
        <v>42</v>
      </c>
      <c r="E133" s="72">
        <v>40</v>
      </c>
      <c r="F133" s="65"/>
    </row>
    <row r="134" spans="1:6" s="70" customFormat="1" ht="30" customHeight="1">
      <c r="A134" s="76">
        <v>99</v>
      </c>
      <c r="B134" s="73"/>
      <c r="C134" s="69" t="s">
        <v>352</v>
      </c>
      <c r="D134" s="73" t="s">
        <v>42</v>
      </c>
      <c r="E134" s="72">
        <v>5</v>
      </c>
      <c r="F134" s="65"/>
    </row>
    <row r="135" spans="1:6" s="70" customFormat="1" ht="30" customHeight="1">
      <c r="A135" s="76">
        <v>100</v>
      </c>
      <c r="B135" s="73"/>
      <c r="C135" s="69" t="s">
        <v>351</v>
      </c>
      <c r="D135" s="73" t="s">
        <v>42</v>
      </c>
      <c r="E135" s="72">
        <v>36</v>
      </c>
      <c r="F135" s="65"/>
    </row>
    <row r="136" spans="1:6" s="70" customFormat="1" ht="30" customHeight="1">
      <c r="A136" s="76">
        <v>101</v>
      </c>
      <c r="B136" s="73"/>
      <c r="C136" s="69" t="s">
        <v>350</v>
      </c>
      <c r="D136" s="73" t="s">
        <v>42</v>
      </c>
      <c r="E136" s="72">
        <v>7</v>
      </c>
      <c r="F136" s="65"/>
    </row>
    <row r="137" spans="1:6" s="70" customFormat="1" ht="30" customHeight="1">
      <c r="A137" s="76">
        <v>102</v>
      </c>
      <c r="B137" s="73"/>
      <c r="C137" s="69" t="s">
        <v>639</v>
      </c>
      <c r="D137" s="73" t="s">
        <v>42</v>
      </c>
      <c r="E137" s="72">
        <v>1</v>
      </c>
      <c r="F137" s="65"/>
    </row>
    <row r="138" spans="1:6" s="70" customFormat="1" ht="30" customHeight="1">
      <c r="A138" s="76">
        <v>103</v>
      </c>
      <c r="B138" s="73"/>
      <c r="C138" s="69" t="s">
        <v>282</v>
      </c>
      <c r="D138" s="73" t="s">
        <v>42</v>
      </c>
      <c r="E138" s="72">
        <v>5</v>
      </c>
      <c r="F138" s="65"/>
    </row>
    <row r="139" spans="1:6" s="70" customFormat="1" ht="30" customHeight="1">
      <c r="A139" s="76">
        <v>104</v>
      </c>
      <c r="B139" s="73"/>
      <c r="C139" s="69" t="s">
        <v>638</v>
      </c>
      <c r="D139" s="73" t="s">
        <v>42</v>
      </c>
      <c r="E139" s="72">
        <v>5</v>
      </c>
      <c r="F139" s="65"/>
    </row>
    <row r="140" spans="1:6" s="70" customFormat="1" ht="30" customHeight="1">
      <c r="A140" s="76">
        <v>105</v>
      </c>
      <c r="B140" s="73"/>
      <c r="C140" s="69" t="s">
        <v>281</v>
      </c>
      <c r="D140" s="73" t="s">
        <v>42</v>
      </c>
      <c r="E140" s="72">
        <v>2</v>
      </c>
      <c r="F140" s="65"/>
    </row>
    <row r="141" spans="1:6" s="70" customFormat="1" ht="30" customHeight="1">
      <c r="A141" s="82"/>
      <c r="B141" s="86" t="s">
        <v>180</v>
      </c>
      <c r="C141" s="87" t="s">
        <v>280</v>
      </c>
      <c r="D141" s="86" t="s">
        <v>8</v>
      </c>
      <c r="E141" s="88" t="s">
        <v>8</v>
      </c>
      <c r="F141" s="65"/>
    </row>
    <row r="142" spans="1:6" s="70" customFormat="1" ht="30" customHeight="1">
      <c r="A142" s="76">
        <f>A140+1</f>
        <v>106</v>
      </c>
      <c r="B142" s="77"/>
      <c r="C142" s="71" t="s">
        <v>279</v>
      </c>
      <c r="D142" s="77" t="s">
        <v>23</v>
      </c>
      <c r="E142" s="79">
        <v>592</v>
      </c>
      <c r="F142" s="65"/>
    </row>
    <row r="143" spans="1:6" s="70" customFormat="1" ht="30" customHeight="1">
      <c r="A143" s="76">
        <f>A142+1</f>
        <v>107</v>
      </c>
      <c r="B143" s="77"/>
      <c r="C143" s="71" t="s">
        <v>278</v>
      </c>
      <c r="D143" s="77" t="s">
        <v>23</v>
      </c>
      <c r="E143" s="79">
        <v>41</v>
      </c>
      <c r="F143" s="65"/>
    </row>
    <row r="144" spans="1:6" s="70" customFormat="1" ht="30" customHeight="1">
      <c r="A144" s="82"/>
      <c r="B144" s="86" t="s">
        <v>181</v>
      </c>
      <c r="C144" s="87" t="s">
        <v>182</v>
      </c>
      <c r="D144" s="86" t="s">
        <v>8</v>
      </c>
      <c r="E144" s="88" t="s">
        <v>8</v>
      </c>
      <c r="F144" s="65"/>
    </row>
    <row r="145" spans="1:9" s="70" customFormat="1" ht="30" customHeight="1">
      <c r="A145" s="76">
        <f>A143+1</f>
        <v>108</v>
      </c>
      <c r="B145" s="73"/>
      <c r="C145" s="71" t="s">
        <v>277</v>
      </c>
      <c r="D145" s="73" t="s">
        <v>23</v>
      </c>
      <c r="E145" s="72">
        <v>90</v>
      </c>
      <c r="F145" s="65"/>
    </row>
    <row r="146" spans="1:9" s="70" customFormat="1" ht="30" customHeight="1">
      <c r="A146" s="76">
        <f>A145+1</f>
        <v>109</v>
      </c>
      <c r="B146" s="73"/>
      <c r="C146" s="71" t="s">
        <v>349</v>
      </c>
      <c r="D146" s="73" t="s">
        <v>23</v>
      </c>
      <c r="E146" s="72">
        <v>10</v>
      </c>
      <c r="F146" s="65"/>
    </row>
    <row r="147" spans="1:9" s="70" customFormat="1" ht="38.25">
      <c r="A147" s="76">
        <f>A146+1</f>
        <v>110</v>
      </c>
      <c r="B147" s="77" t="s">
        <v>348</v>
      </c>
      <c r="C147" s="81" t="s">
        <v>556</v>
      </c>
      <c r="D147" s="77" t="s">
        <v>11</v>
      </c>
      <c r="E147" s="79">
        <v>1</v>
      </c>
      <c r="F147" s="65"/>
    </row>
    <row r="148" spans="1:9" s="70" customFormat="1" ht="30" customHeight="1">
      <c r="A148" s="93"/>
      <c r="B148" s="83" t="s">
        <v>183</v>
      </c>
      <c r="C148" s="84" t="s">
        <v>184</v>
      </c>
      <c r="D148" s="83" t="s">
        <v>8</v>
      </c>
      <c r="E148" s="85" t="s">
        <v>8</v>
      </c>
      <c r="F148" s="65"/>
    </row>
    <row r="149" spans="1:9" s="70" customFormat="1" ht="30" customHeight="1">
      <c r="A149" s="82"/>
      <c r="B149" s="86" t="s">
        <v>185</v>
      </c>
      <c r="C149" s="87" t="s">
        <v>186</v>
      </c>
      <c r="D149" s="86" t="s">
        <v>8</v>
      </c>
      <c r="E149" s="88" t="s">
        <v>8</v>
      </c>
      <c r="F149" s="65"/>
    </row>
    <row r="150" spans="1:9" s="70" customFormat="1" ht="30" customHeight="1">
      <c r="A150" s="76">
        <f>A147+1</f>
        <v>111</v>
      </c>
      <c r="B150" s="77"/>
      <c r="C150" s="81" t="s">
        <v>275</v>
      </c>
      <c r="D150" s="77" t="s">
        <v>23</v>
      </c>
      <c r="E150" s="72">
        <v>7100</v>
      </c>
      <c r="F150" s="63"/>
    </row>
    <row r="151" spans="1:9" s="70" customFormat="1" ht="30" customHeight="1">
      <c r="A151" s="76">
        <f>A150+1</f>
        <v>112</v>
      </c>
      <c r="B151" s="77"/>
      <c r="C151" s="81" t="s">
        <v>276</v>
      </c>
      <c r="D151" s="77" t="s">
        <v>23</v>
      </c>
      <c r="E151" s="72">
        <v>395</v>
      </c>
      <c r="F151" s="65"/>
    </row>
    <row r="152" spans="1:9" s="70" customFormat="1" ht="30" customHeight="1">
      <c r="A152" s="76">
        <f>A151+1</f>
        <v>113</v>
      </c>
      <c r="B152" s="77"/>
      <c r="C152" s="71" t="s">
        <v>602</v>
      </c>
      <c r="D152" s="77" t="s">
        <v>23</v>
      </c>
      <c r="E152" s="72">
        <v>1020</v>
      </c>
      <c r="F152" s="63"/>
    </row>
    <row r="153" spans="1:9" s="70" customFormat="1" ht="30" customHeight="1">
      <c r="A153" s="82"/>
      <c r="B153" s="86" t="s">
        <v>187</v>
      </c>
      <c r="C153" s="87" t="s">
        <v>188</v>
      </c>
      <c r="D153" s="86" t="s">
        <v>8</v>
      </c>
      <c r="E153" s="88" t="s">
        <v>8</v>
      </c>
      <c r="F153" s="65"/>
    </row>
    <row r="154" spans="1:9" s="70" customFormat="1" ht="30" customHeight="1">
      <c r="A154" s="76">
        <f>A152+1</f>
        <v>114</v>
      </c>
      <c r="B154" s="73"/>
      <c r="C154" s="71" t="s">
        <v>275</v>
      </c>
      <c r="D154" s="73" t="s">
        <v>23</v>
      </c>
      <c r="E154" s="72">
        <v>853</v>
      </c>
      <c r="F154" s="65"/>
    </row>
    <row r="155" spans="1:9" s="70" customFormat="1" ht="30" customHeight="1">
      <c r="A155" s="76">
        <f>A154+1</f>
        <v>115</v>
      </c>
      <c r="B155" s="73"/>
      <c r="C155" s="71" t="s">
        <v>602</v>
      </c>
      <c r="D155" s="73" t="s">
        <v>23</v>
      </c>
      <c r="E155" s="72">
        <v>68</v>
      </c>
      <c r="F155" s="65"/>
    </row>
    <row r="156" spans="1:9" s="70" customFormat="1" ht="30" customHeight="1">
      <c r="A156" s="76">
        <f t="shared" ref="A156" si="8">A155+1</f>
        <v>116</v>
      </c>
      <c r="B156" s="73" t="s">
        <v>189</v>
      </c>
      <c r="C156" s="69" t="s">
        <v>190</v>
      </c>
      <c r="D156" s="73" t="s">
        <v>23</v>
      </c>
      <c r="E156" s="72">
        <v>9577</v>
      </c>
      <c r="F156" s="65"/>
    </row>
    <row r="157" spans="1:9" s="70" customFormat="1" ht="30" customHeight="1">
      <c r="A157" s="119"/>
      <c r="B157" s="120" t="s">
        <v>654</v>
      </c>
      <c r="C157" s="121" t="s">
        <v>653</v>
      </c>
      <c r="D157" s="120" t="s">
        <v>8</v>
      </c>
      <c r="E157" s="122" t="s">
        <v>8</v>
      </c>
      <c r="F157" s="65"/>
    </row>
    <row r="158" spans="1:9" s="70" customFormat="1" ht="30" customHeight="1">
      <c r="A158" s="76">
        <f>A156+1</f>
        <v>117</v>
      </c>
      <c r="B158" s="77"/>
      <c r="C158" s="78" t="s">
        <v>655</v>
      </c>
      <c r="D158" s="77" t="s">
        <v>23</v>
      </c>
      <c r="E158" s="79">
        <v>1396</v>
      </c>
      <c r="F158" s="65"/>
      <c r="I158" s="118"/>
    </row>
    <row r="159" spans="1:9" s="70" customFormat="1" ht="30" customHeight="1">
      <c r="A159" s="76">
        <f>A158+1</f>
        <v>118</v>
      </c>
      <c r="B159" s="77"/>
      <c r="C159" s="78" t="s">
        <v>656</v>
      </c>
      <c r="D159" s="77" t="s">
        <v>23</v>
      </c>
      <c r="E159" s="79">
        <v>6</v>
      </c>
      <c r="F159" s="65"/>
      <c r="I159" s="118"/>
    </row>
    <row r="160" spans="1:9" s="70" customFormat="1" ht="30" customHeight="1">
      <c r="A160" s="76">
        <f>A159+1</f>
        <v>119</v>
      </c>
      <c r="B160" s="77" t="s">
        <v>274</v>
      </c>
      <c r="C160" s="78" t="s">
        <v>347</v>
      </c>
      <c r="D160" s="77" t="s">
        <v>23</v>
      </c>
      <c r="E160" s="79">
        <v>1700</v>
      </c>
      <c r="F160" s="65"/>
    </row>
    <row r="161" spans="1:6" s="70" customFormat="1" ht="30" customHeight="1">
      <c r="A161" s="93"/>
      <c r="B161" s="83" t="s">
        <v>191</v>
      </c>
      <c r="C161" s="84" t="s">
        <v>192</v>
      </c>
      <c r="D161" s="83" t="s">
        <v>8</v>
      </c>
      <c r="E161" s="85" t="s">
        <v>8</v>
      </c>
      <c r="F161" s="65"/>
    </row>
    <row r="162" spans="1:6" s="70" customFormat="1" ht="30" customHeight="1">
      <c r="A162" s="76">
        <f>A160+1</f>
        <v>120</v>
      </c>
      <c r="B162" s="77" t="s">
        <v>193</v>
      </c>
      <c r="C162" s="78" t="s">
        <v>194</v>
      </c>
      <c r="D162" s="77" t="s">
        <v>125</v>
      </c>
      <c r="E162" s="72">
        <v>5088</v>
      </c>
      <c r="F162" s="65"/>
    </row>
    <row r="163" spans="1:6" s="70" customFormat="1" ht="30" customHeight="1">
      <c r="A163" s="111"/>
      <c r="B163" s="52" t="s">
        <v>195</v>
      </c>
      <c r="C163" s="53" t="s">
        <v>273</v>
      </c>
      <c r="D163" s="52" t="s">
        <v>8</v>
      </c>
      <c r="E163" s="139" t="s">
        <v>8</v>
      </c>
      <c r="F163" s="65"/>
    </row>
    <row r="164" spans="1:6" s="70" customFormat="1" ht="30" customHeight="1">
      <c r="A164" s="43">
        <f>A162+1</f>
        <v>121</v>
      </c>
      <c r="B164" s="73" t="s">
        <v>272</v>
      </c>
      <c r="C164" s="69" t="s">
        <v>557</v>
      </c>
      <c r="D164" s="73" t="s">
        <v>23</v>
      </c>
      <c r="E164" s="72">
        <v>56</v>
      </c>
      <c r="F164" s="65"/>
    </row>
  </sheetData>
  <mergeCells count="7">
    <mergeCell ref="A2:E2"/>
    <mergeCell ref="A1:E1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5"/>
  <sheetViews>
    <sheetView view="pageBreakPreview" zoomScaleNormal="100" zoomScaleSheetLayoutView="100" workbookViewId="0">
      <pane ySplit="5" topLeftCell="A63" activePane="bottomLeft" state="frozenSplit"/>
      <selection activeCell="C26" sqref="C26"/>
      <selection pane="bottomLeft" activeCell="A76" sqref="A76:XFD76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35.25" customHeight="1">
      <c r="A1" s="153" t="s">
        <v>659</v>
      </c>
      <c r="B1" s="153"/>
      <c r="C1" s="153"/>
      <c r="D1" s="153"/>
      <c r="E1" s="153"/>
    </row>
    <row r="2" spans="1:5" ht="99.9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561</v>
      </c>
      <c r="B3" s="154" t="s">
        <v>201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14" customFormat="1" ht="30" customHeight="1">
      <c r="A6" s="7"/>
      <c r="B6" s="7" t="s">
        <v>6</v>
      </c>
      <c r="C6" s="8" t="s">
        <v>7</v>
      </c>
      <c r="D6" s="7" t="s">
        <v>8</v>
      </c>
      <c r="E6" s="9" t="s">
        <v>8</v>
      </c>
    </row>
    <row r="7" spans="1:5" s="14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14" customFormat="1" ht="30" customHeight="1">
      <c r="A8" s="43">
        <f t="shared" ref="A8:A67" si="0">A7+1</f>
        <v>1</v>
      </c>
      <c r="B8" s="18"/>
      <c r="C8" s="19" t="s">
        <v>196</v>
      </c>
      <c r="D8" s="12" t="s">
        <v>11</v>
      </c>
      <c r="E8" s="12">
        <v>1</v>
      </c>
    </row>
    <row r="9" spans="1:5" s="14" customFormat="1" ht="30" customHeight="1">
      <c r="A9" s="7"/>
      <c r="B9" s="7" t="s">
        <v>12</v>
      </c>
      <c r="C9" s="8" t="s">
        <v>13</v>
      </c>
      <c r="D9" s="7" t="s">
        <v>8</v>
      </c>
      <c r="E9" s="9" t="s">
        <v>8</v>
      </c>
    </row>
    <row r="10" spans="1:5" s="14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14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1361.53</v>
      </c>
    </row>
    <row r="12" spans="1:5" s="14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27.79</v>
      </c>
    </row>
    <row r="13" spans="1:5" s="14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703.62</v>
      </c>
    </row>
    <row r="14" spans="1:5" s="30" customFormat="1" ht="30" customHeight="1">
      <c r="A14" s="124"/>
      <c r="B14" s="125" t="s">
        <v>30</v>
      </c>
      <c r="C14" s="126" t="s">
        <v>31</v>
      </c>
      <c r="D14" s="125" t="s">
        <v>8</v>
      </c>
      <c r="E14" s="127" t="s">
        <v>8</v>
      </c>
    </row>
    <row r="15" spans="1:5" s="30" customFormat="1" ht="30" customHeight="1">
      <c r="A15" s="43">
        <f>A13+1</f>
        <v>5</v>
      </c>
      <c r="B15" s="73" t="s">
        <v>32</v>
      </c>
      <c r="C15" s="69" t="s">
        <v>199</v>
      </c>
      <c r="D15" s="73" t="s">
        <v>125</v>
      </c>
      <c r="E15" s="72">
        <f>88*6</f>
        <v>528</v>
      </c>
    </row>
    <row r="16" spans="1:5" s="14" customFormat="1" ht="30" customHeight="1">
      <c r="A16" s="124"/>
      <c r="B16" s="124" t="s">
        <v>33</v>
      </c>
      <c r="C16" s="128" t="s">
        <v>34</v>
      </c>
      <c r="D16" s="124" t="s">
        <v>8</v>
      </c>
      <c r="E16" s="129" t="s">
        <v>8</v>
      </c>
    </row>
    <row r="17" spans="1:5" s="14" customFormat="1" ht="30" customHeight="1">
      <c r="A17" s="124"/>
      <c r="B17" s="125" t="s">
        <v>35</v>
      </c>
      <c r="C17" s="126" t="s">
        <v>36</v>
      </c>
      <c r="D17" s="125" t="s">
        <v>8</v>
      </c>
      <c r="E17" s="127" t="s">
        <v>8</v>
      </c>
    </row>
    <row r="18" spans="1:5" s="14" customFormat="1" ht="30" customHeight="1">
      <c r="A18" s="43">
        <f>A15+1</f>
        <v>6</v>
      </c>
      <c r="B18" s="73" t="s">
        <v>37</v>
      </c>
      <c r="C18" s="69" t="s">
        <v>38</v>
      </c>
      <c r="D18" s="73" t="s">
        <v>39</v>
      </c>
      <c r="E18" s="32">
        <v>49723.6</v>
      </c>
    </row>
    <row r="19" spans="1:5" s="42" customFormat="1" ht="30" customHeight="1">
      <c r="A19" s="43">
        <f t="shared" si="0"/>
        <v>7</v>
      </c>
      <c r="B19" s="73" t="s">
        <v>40</v>
      </c>
      <c r="C19" s="69" t="s">
        <v>41</v>
      </c>
      <c r="D19" s="73" t="s">
        <v>42</v>
      </c>
      <c r="E19" s="32">
        <v>35</v>
      </c>
    </row>
    <row r="20" spans="1:5" s="14" customFormat="1" ht="30" customHeight="1">
      <c r="A20" s="124"/>
      <c r="B20" s="124" t="s">
        <v>43</v>
      </c>
      <c r="C20" s="128" t="s">
        <v>44</v>
      </c>
      <c r="D20" s="124" t="s">
        <v>8</v>
      </c>
      <c r="E20" s="129" t="s">
        <v>8</v>
      </c>
    </row>
    <row r="21" spans="1:5" s="14" customFormat="1" ht="30" customHeight="1">
      <c r="A21" s="124"/>
      <c r="B21" s="125" t="s">
        <v>45</v>
      </c>
      <c r="C21" s="126" t="s">
        <v>46</v>
      </c>
      <c r="D21" s="125" t="s">
        <v>8</v>
      </c>
      <c r="E21" s="127" t="s">
        <v>8</v>
      </c>
    </row>
    <row r="22" spans="1:5" s="14" customFormat="1" ht="30" customHeight="1">
      <c r="A22" s="43">
        <f>A19+1</f>
        <v>8</v>
      </c>
      <c r="B22" s="34"/>
      <c r="C22" s="71" t="s">
        <v>129</v>
      </c>
      <c r="D22" s="73" t="s">
        <v>124</v>
      </c>
      <c r="E22" s="32">
        <v>72</v>
      </c>
    </row>
    <row r="23" spans="1:5" s="14" customFormat="1" ht="30" customHeight="1">
      <c r="A23" s="43">
        <f t="shared" si="0"/>
        <v>9</v>
      </c>
      <c r="B23" s="34"/>
      <c r="C23" s="71" t="s">
        <v>120</v>
      </c>
      <c r="D23" s="73" t="s">
        <v>124</v>
      </c>
      <c r="E23" s="32">
        <v>36</v>
      </c>
    </row>
    <row r="24" spans="1:5" s="14" customFormat="1" ht="30" customHeight="1">
      <c r="A24" s="43">
        <f t="shared" si="0"/>
        <v>10</v>
      </c>
      <c r="B24" s="73"/>
      <c r="C24" s="71" t="s">
        <v>198</v>
      </c>
      <c r="D24" s="73" t="s">
        <v>124</v>
      </c>
      <c r="E24" s="32">
        <f>150</f>
        <v>150</v>
      </c>
    </row>
    <row r="25" spans="1:5" s="14" customFormat="1" ht="30" customHeight="1">
      <c r="A25" s="43">
        <f t="shared" si="0"/>
        <v>11</v>
      </c>
      <c r="B25" s="73"/>
      <c r="C25" s="71" t="s">
        <v>127</v>
      </c>
      <c r="D25" s="73" t="s">
        <v>124</v>
      </c>
      <c r="E25" s="32">
        <v>89.2</v>
      </c>
    </row>
    <row r="26" spans="1:5" s="14" customFormat="1" ht="30" customHeight="1">
      <c r="A26" s="43">
        <f t="shared" si="0"/>
        <v>12</v>
      </c>
      <c r="B26" s="34"/>
      <c r="C26" s="71" t="s">
        <v>126</v>
      </c>
      <c r="D26" s="73" t="s">
        <v>124</v>
      </c>
      <c r="E26" s="32">
        <v>22</v>
      </c>
    </row>
    <row r="27" spans="1:5" s="42" customFormat="1" ht="30" customHeight="1">
      <c r="A27" s="43">
        <f t="shared" si="0"/>
        <v>13</v>
      </c>
      <c r="B27" s="73"/>
      <c r="C27" s="71" t="s">
        <v>246</v>
      </c>
      <c r="D27" s="73" t="s">
        <v>124</v>
      </c>
      <c r="E27" s="32">
        <v>6</v>
      </c>
    </row>
    <row r="28" spans="1:5" s="14" customFormat="1" ht="30" customHeight="1">
      <c r="A28" s="124"/>
      <c r="B28" s="125" t="s">
        <v>47</v>
      </c>
      <c r="C28" s="126" t="s">
        <v>48</v>
      </c>
      <c r="D28" s="125" t="s">
        <v>8</v>
      </c>
      <c r="E28" s="125" t="s">
        <v>8</v>
      </c>
    </row>
    <row r="29" spans="1:5" s="14" customFormat="1" ht="30" customHeight="1">
      <c r="A29" s="43">
        <f>A27+1</f>
        <v>14</v>
      </c>
      <c r="B29" s="73"/>
      <c r="C29" s="71" t="s">
        <v>121</v>
      </c>
      <c r="D29" s="73" t="s">
        <v>124</v>
      </c>
      <c r="E29" s="33">
        <v>56.03</v>
      </c>
    </row>
    <row r="30" spans="1:5" s="14" customFormat="1" ht="30" customHeight="1">
      <c r="A30" s="43">
        <f t="shared" si="0"/>
        <v>15</v>
      </c>
      <c r="B30" s="73"/>
      <c r="C30" s="71" t="s">
        <v>122</v>
      </c>
      <c r="D30" s="73" t="s">
        <v>124</v>
      </c>
      <c r="E30" s="33">
        <v>3.44</v>
      </c>
    </row>
    <row r="31" spans="1:5" s="14" customFormat="1" ht="30" customHeight="1">
      <c r="A31" s="124"/>
      <c r="B31" s="125" t="s">
        <v>49</v>
      </c>
      <c r="C31" s="126" t="s">
        <v>50</v>
      </c>
      <c r="D31" s="125" t="s">
        <v>8</v>
      </c>
      <c r="E31" s="127" t="s">
        <v>8</v>
      </c>
    </row>
    <row r="32" spans="1:5" s="14" customFormat="1" ht="30" customHeight="1">
      <c r="A32" s="43">
        <f>A30+1</f>
        <v>16</v>
      </c>
      <c r="B32" s="73" t="s">
        <v>51</v>
      </c>
      <c r="C32" s="69" t="s">
        <v>52</v>
      </c>
      <c r="D32" s="73" t="s">
        <v>42</v>
      </c>
      <c r="E32" s="21">
        <v>42</v>
      </c>
    </row>
    <row r="33" spans="1:5" s="14" customFormat="1" ht="30" customHeight="1">
      <c r="A33" s="124"/>
      <c r="B33" s="124" t="s">
        <v>53</v>
      </c>
      <c r="C33" s="128" t="s">
        <v>54</v>
      </c>
      <c r="D33" s="124" t="s">
        <v>8</v>
      </c>
      <c r="E33" s="129" t="s">
        <v>8</v>
      </c>
    </row>
    <row r="34" spans="1:5" s="14" customFormat="1" ht="30" customHeight="1">
      <c r="A34" s="124"/>
      <c r="B34" s="125" t="s">
        <v>55</v>
      </c>
      <c r="C34" s="126" t="s">
        <v>56</v>
      </c>
      <c r="D34" s="125" t="s">
        <v>8</v>
      </c>
      <c r="E34" s="127" t="s">
        <v>8</v>
      </c>
    </row>
    <row r="35" spans="1:5" s="14" customFormat="1" ht="30" customHeight="1">
      <c r="A35" s="43">
        <f>A32+1</f>
        <v>17</v>
      </c>
      <c r="B35" s="73" t="s">
        <v>57</v>
      </c>
      <c r="C35" s="69" t="s">
        <v>58</v>
      </c>
      <c r="D35" s="73" t="s">
        <v>125</v>
      </c>
      <c r="E35" s="21">
        <f>361.47+109.24</f>
        <v>470.71000000000004</v>
      </c>
    </row>
    <row r="36" spans="1:5" s="14" customFormat="1" ht="30" customHeight="1">
      <c r="A36" s="124"/>
      <c r="B36" s="125" t="s">
        <v>59</v>
      </c>
      <c r="C36" s="126" t="s">
        <v>60</v>
      </c>
      <c r="D36" s="125" t="s">
        <v>8</v>
      </c>
      <c r="E36" s="127" t="s">
        <v>8</v>
      </c>
    </row>
    <row r="37" spans="1:5" s="14" customFormat="1" ht="30" customHeight="1">
      <c r="A37" s="43">
        <f>A35+1</f>
        <v>18</v>
      </c>
      <c r="B37" s="73" t="s">
        <v>61</v>
      </c>
      <c r="C37" s="69" t="s">
        <v>62</v>
      </c>
      <c r="D37" s="73" t="s">
        <v>125</v>
      </c>
      <c r="E37" s="72">
        <v>158.82</v>
      </c>
    </row>
    <row r="38" spans="1:5" s="14" customFormat="1" ht="30" customHeight="1">
      <c r="A38" s="124"/>
      <c r="B38" s="125" t="s">
        <v>63</v>
      </c>
      <c r="C38" s="126" t="s">
        <v>64</v>
      </c>
      <c r="D38" s="125" t="s">
        <v>8</v>
      </c>
      <c r="E38" s="127" t="s">
        <v>8</v>
      </c>
    </row>
    <row r="39" spans="1:5" s="14" customFormat="1" ht="30" customHeight="1">
      <c r="A39" s="43">
        <f>A37+1</f>
        <v>19</v>
      </c>
      <c r="B39" s="73" t="s">
        <v>65</v>
      </c>
      <c r="C39" s="69" t="s">
        <v>66</v>
      </c>
      <c r="D39" s="73" t="s">
        <v>125</v>
      </c>
      <c r="E39" s="21">
        <v>57.53</v>
      </c>
    </row>
    <row r="40" spans="1:5" s="14" customFormat="1" ht="38.25">
      <c r="A40" s="43">
        <f t="shared" si="0"/>
        <v>20</v>
      </c>
      <c r="B40" s="73" t="s">
        <v>317</v>
      </c>
      <c r="C40" s="69" t="s">
        <v>316</v>
      </c>
      <c r="D40" s="73" t="s">
        <v>125</v>
      </c>
      <c r="E40" s="21">
        <v>57.53</v>
      </c>
    </row>
    <row r="41" spans="1:5" s="14" customFormat="1" ht="30" customHeight="1">
      <c r="A41" s="43">
        <f t="shared" si="0"/>
        <v>21</v>
      </c>
      <c r="B41" s="64" t="s">
        <v>67</v>
      </c>
      <c r="C41" s="20" t="s">
        <v>68</v>
      </c>
      <c r="D41" s="73" t="s">
        <v>125</v>
      </c>
      <c r="E41" s="21">
        <v>4.54</v>
      </c>
    </row>
    <row r="42" spans="1:5" s="14" customFormat="1" ht="30" customHeight="1">
      <c r="A42" s="43">
        <f t="shared" si="0"/>
        <v>22</v>
      </c>
      <c r="B42" s="64" t="s">
        <v>69</v>
      </c>
      <c r="C42" s="20" t="s">
        <v>70</v>
      </c>
      <c r="D42" s="73" t="s">
        <v>125</v>
      </c>
      <c r="E42" s="21">
        <v>149.76</v>
      </c>
    </row>
    <row r="43" spans="1:5" s="14" customFormat="1" ht="30" customHeight="1">
      <c r="A43" s="43">
        <f t="shared" si="0"/>
        <v>23</v>
      </c>
      <c r="B43" s="64" t="s">
        <v>71</v>
      </c>
      <c r="C43" s="20" t="s">
        <v>72</v>
      </c>
      <c r="D43" s="73" t="s">
        <v>125</v>
      </c>
      <c r="E43" s="72">
        <v>49.63</v>
      </c>
    </row>
    <row r="44" spans="1:5" s="14" customFormat="1" ht="30" customHeight="1">
      <c r="A44" s="43">
        <f t="shared" si="0"/>
        <v>24</v>
      </c>
      <c r="B44" s="64" t="s">
        <v>73</v>
      </c>
      <c r="C44" s="20" t="s">
        <v>74</v>
      </c>
      <c r="D44" s="73" t="s">
        <v>125</v>
      </c>
      <c r="E44" s="32">
        <v>74.239999999999995</v>
      </c>
    </row>
    <row r="45" spans="1:5" s="30" customFormat="1" ht="30" customHeight="1">
      <c r="A45" s="124"/>
      <c r="B45" s="124" t="s">
        <v>75</v>
      </c>
      <c r="C45" s="128" t="s">
        <v>76</v>
      </c>
      <c r="D45" s="124" t="s">
        <v>8</v>
      </c>
      <c r="E45" s="129" t="s">
        <v>8</v>
      </c>
    </row>
    <row r="46" spans="1:5" s="30" customFormat="1" ht="30" customHeight="1">
      <c r="A46" s="124"/>
      <c r="B46" s="125" t="s">
        <v>77</v>
      </c>
      <c r="C46" s="126" t="s">
        <v>78</v>
      </c>
      <c r="D46" s="125" t="s">
        <v>8</v>
      </c>
      <c r="E46" s="127" t="s">
        <v>8</v>
      </c>
    </row>
    <row r="47" spans="1:5" s="14" customFormat="1" ht="30" customHeight="1">
      <c r="A47" s="43">
        <f>A44+1</f>
        <v>25</v>
      </c>
      <c r="B47" s="73" t="s">
        <v>79</v>
      </c>
      <c r="C47" s="69" t="s">
        <v>80</v>
      </c>
      <c r="D47" s="73" t="s">
        <v>42</v>
      </c>
      <c r="E47" s="72">
        <v>4</v>
      </c>
    </row>
    <row r="48" spans="1:5" s="14" customFormat="1" ht="30" customHeight="1">
      <c r="A48" s="43">
        <f t="shared" si="0"/>
        <v>26</v>
      </c>
      <c r="B48" s="73" t="s">
        <v>81</v>
      </c>
      <c r="C48" s="69" t="s">
        <v>82</v>
      </c>
      <c r="D48" s="73" t="s">
        <v>23</v>
      </c>
      <c r="E48" s="72">
        <v>23</v>
      </c>
    </row>
    <row r="49" spans="1:5" s="42" customFormat="1" ht="30" customHeight="1">
      <c r="A49" s="43">
        <f t="shared" si="0"/>
        <v>27</v>
      </c>
      <c r="B49" s="73" t="s">
        <v>83</v>
      </c>
      <c r="C49" s="69" t="s">
        <v>324</v>
      </c>
      <c r="D49" s="73" t="s">
        <v>125</v>
      </c>
      <c r="E49" s="72">
        <v>194.66</v>
      </c>
    </row>
    <row r="50" spans="1:5" s="42" customFormat="1" ht="30" customHeight="1">
      <c r="A50" s="7"/>
      <c r="B50" s="7" t="s">
        <v>85</v>
      </c>
      <c r="C50" s="8" t="s">
        <v>318</v>
      </c>
      <c r="D50" s="7" t="s">
        <v>8</v>
      </c>
      <c r="E50" s="9" t="s">
        <v>8</v>
      </c>
    </row>
    <row r="51" spans="1:5" s="42" customFormat="1" ht="30" customHeight="1">
      <c r="A51" s="43">
        <f>A49+1</f>
        <v>28</v>
      </c>
      <c r="B51" s="73" t="s">
        <v>210</v>
      </c>
      <c r="C51" s="69" t="s">
        <v>345</v>
      </c>
      <c r="D51" s="73" t="s">
        <v>23</v>
      </c>
      <c r="E51" s="72">
        <v>18.559999999999999</v>
      </c>
    </row>
    <row r="52" spans="1:5" s="14" customFormat="1" ht="30" customHeight="1">
      <c r="A52" s="124"/>
      <c r="B52" s="124" t="s">
        <v>86</v>
      </c>
      <c r="C52" s="128" t="s">
        <v>87</v>
      </c>
      <c r="D52" s="124" t="s">
        <v>8</v>
      </c>
      <c r="E52" s="129" t="s">
        <v>8</v>
      </c>
    </row>
    <row r="53" spans="1:5" s="14" customFormat="1" ht="30" customHeight="1">
      <c r="A53" s="124"/>
      <c r="B53" s="125" t="s">
        <v>88</v>
      </c>
      <c r="C53" s="126" t="s">
        <v>89</v>
      </c>
      <c r="D53" s="125" t="s">
        <v>8</v>
      </c>
      <c r="E53" s="127" t="s">
        <v>8</v>
      </c>
    </row>
    <row r="54" spans="1:5" s="14" customFormat="1" ht="30" customHeight="1">
      <c r="A54" s="119"/>
      <c r="B54" s="120" t="s">
        <v>90</v>
      </c>
      <c r="C54" s="121" t="s">
        <v>91</v>
      </c>
      <c r="D54" s="120" t="s">
        <v>8</v>
      </c>
      <c r="E54" s="122" t="s">
        <v>8</v>
      </c>
    </row>
    <row r="55" spans="1:5" s="14" customFormat="1" ht="30" customHeight="1">
      <c r="A55" s="43">
        <f>A51+1</f>
        <v>29</v>
      </c>
      <c r="B55" s="73"/>
      <c r="C55" s="71" t="s">
        <v>130</v>
      </c>
      <c r="D55" s="73" t="s">
        <v>23</v>
      </c>
      <c r="E55" s="21">
        <v>66</v>
      </c>
    </row>
    <row r="56" spans="1:5" s="14" customFormat="1" ht="30" customHeight="1">
      <c r="A56" s="119"/>
      <c r="B56" s="120" t="s">
        <v>92</v>
      </c>
      <c r="C56" s="121" t="s">
        <v>93</v>
      </c>
      <c r="D56" s="120" t="s">
        <v>8</v>
      </c>
      <c r="E56" s="122" t="s">
        <v>8</v>
      </c>
    </row>
    <row r="57" spans="1:5" s="14" customFormat="1" ht="30" customHeight="1">
      <c r="A57" s="43">
        <f>A55+1</f>
        <v>30</v>
      </c>
      <c r="B57" s="73"/>
      <c r="C57" s="71" t="s">
        <v>95</v>
      </c>
      <c r="D57" s="73" t="s">
        <v>23</v>
      </c>
      <c r="E57" s="21">
        <v>42</v>
      </c>
    </row>
    <row r="58" spans="1:5" s="14" customFormat="1" ht="30" customHeight="1">
      <c r="A58" s="119"/>
      <c r="B58" s="120" t="s">
        <v>131</v>
      </c>
      <c r="C58" s="130" t="s">
        <v>132</v>
      </c>
      <c r="D58" s="120" t="s">
        <v>8</v>
      </c>
      <c r="E58" s="122" t="s">
        <v>8</v>
      </c>
    </row>
    <row r="59" spans="1:5" s="14" customFormat="1" ht="30" customHeight="1">
      <c r="A59" s="43">
        <f>A57+1</f>
        <v>31</v>
      </c>
      <c r="B59" s="73"/>
      <c r="C59" s="71" t="s">
        <v>96</v>
      </c>
      <c r="D59" s="73" t="s">
        <v>23</v>
      </c>
      <c r="E59" s="21">
        <v>6.78</v>
      </c>
    </row>
    <row r="60" spans="1:5" s="14" customFormat="1" ht="30" customHeight="1">
      <c r="A60" s="43">
        <f t="shared" si="0"/>
        <v>32</v>
      </c>
      <c r="B60" s="73"/>
      <c r="C60" s="71" t="s">
        <v>128</v>
      </c>
      <c r="D60" s="73" t="s">
        <v>23</v>
      </c>
      <c r="E60" s="72">
        <v>6.78</v>
      </c>
    </row>
    <row r="61" spans="1:5" s="14" customFormat="1" ht="30" customHeight="1">
      <c r="A61" s="7"/>
      <c r="B61" s="7" t="s">
        <v>97</v>
      </c>
      <c r="C61" s="8" t="s">
        <v>98</v>
      </c>
      <c r="D61" s="7" t="s">
        <v>8</v>
      </c>
      <c r="E61" s="9" t="s">
        <v>8</v>
      </c>
    </row>
    <row r="62" spans="1:5" s="14" customFormat="1" ht="30" customHeight="1">
      <c r="A62" s="124"/>
      <c r="B62" s="125" t="s">
        <v>99</v>
      </c>
      <c r="C62" s="126" t="s">
        <v>100</v>
      </c>
      <c r="D62" s="125" t="s">
        <v>8</v>
      </c>
      <c r="E62" s="127" t="s">
        <v>8</v>
      </c>
    </row>
    <row r="63" spans="1:5" s="14" customFormat="1" ht="30" customHeight="1">
      <c r="A63" s="43">
        <f>A60+1</f>
        <v>33</v>
      </c>
      <c r="B63" s="73" t="s">
        <v>101</v>
      </c>
      <c r="C63" s="69" t="s">
        <v>102</v>
      </c>
      <c r="D63" s="73" t="s">
        <v>23</v>
      </c>
      <c r="E63" s="21">
        <v>147</v>
      </c>
    </row>
    <row r="64" spans="1:5" s="14" customFormat="1" ht="30" customHeight="1">
      <c r="A64" s="43">
        <f t="shared" si="0"/>
        <v>34</v>
      </c>
      <c r="B64" s="73" t="s">
        <v>103</v>
      </c>
      <c r="C64" s="69" t="s">
        <v>104</v>
      </c>
      <c r="D64" s="73" t="s">
        <v>125</v>
      </c>
      <c r="E64" s="21">
        <v>109.25</v>
      </c>
    </row>
    <row r="65" spans="1:7" s="14" customFormat="1" ht="30" customHeight="1">
      <c r="A65" s="43">
        <f t="shared" si="0"/>
        <v>35</v>
      </c>
      <c r="B65" s="73" t="s">
        <v>107</v>
      </c>
      <c r="C65" s="69" t="s">
        <v>108</v>
      </c>
      <c r="D65" s="73" t="s">
        <v>125</v>
      </c>
      <c r="E65" s="33">
        <v>247.45</v>
      </c>
    </row>
    <row r="66" spans="1:7" s="14" customFormat="1" ht="30" customHeight="1">
      <c r="A66" s="43">
        <f t="shared" si="0"/>
        <v>36</v>
      </c>
      <c r="B66" s="73" t="s">
        <v>109</v>
      </c>
      <c r="C66" s="69" t="s">
        <v>110</v>
      </c>
      <c r="D66" s="73" t="s">
        <v>42</v>
      </c>
      <c r="E66" s="21">
        <v>12</v>
      </c>
    </row>
    <row r="67" spans="1:7" s="14" customFormat="1" ht="30" customHeight="1">
      <c r="A67" s="43">
        <f t="shared" si="0"/>
        <v>37</v>
      </c>
      <c r="B67" s="73" t="s">
        <v>111</v>
      </c>
      <c r="C67" s="69" t="s">
        <v>112</v>
      </c>
      <c r="D67" s="73" t="s">
        <v>42</v>
      </c>
      <c r="E67" s="21">
        <v>1</v>
      </c>
    </row>
    <row r="68" spans="1:7" s="65" customFormat="1" ht="30" customHeight="1">
      <c r="A68" s="119"/>
      <c r="B68" s="120" t="s">
        <v>611</v>
      </c>
      <c r="C68" s="121" t="s">
        <v>612</v>
      </c>
      <c r="D68" s="120" t="s">
        <v>8</v>
      </c>
      <c r="E68" s="122" t="s">
        <v>8</v>
      </c>
    </row>
    <row r="69" spans="1:7" s="65" customFormat="1" ht="38.25">
      <c r="A69" s="43">
        <f>A67+1</f>
        <v>38</v>
      </c>
      <c r="B69" s="73"/>
      <c r="C69" s="141" t="s">
        <v>613</v>
      </c>
      <c r="D69" s="142" t="s">
        <v>303</v>
      </c>
      <c r="E69" s="143">
        <v>1</v>
      </c>
      <c r="G69" s="123"/>
    </row>
    <row r="70" spans="1:7" s="65" customFormat="1" ht="30" customHeight="1">
      <c r="A70" s="43">
        <f t="shared" ref="A70" si="1">A69+1</f>
        <v>39</v>
      </c>
      <c r="B70" s="73"/>
      <c r="C70" s="141" t="s">
        <v>575</v>
      </c>
      <c r="D70" s="142" t="s">
        <v>303</v>
      </c>
      <c r="E70" s="143">
        <v>1</v>
      </c>
    </row>
    <row r="71" spans="1:7" s="14" customFormat="1" ht="30" customHeight="1">
      <c r="A71" s="124"/>
      <c r="B71" s="124" t="s">
        <v>217</v>
      </c>
      <c r="C71" s="128" t="s">
        <v>216</v>
      </c>
      <c r="D71" s="124" t="s">
        <v>8</v>
      </c>
      <c r="E71" s="129" t="s">
        <v>8</v>
      </c>
    </row>
    <row r="72" spans="1:7" s="14" customFormat="1" ht="30" customHeight="1">
      <c r="A72" s="124"/>
      <c r="B72" s="124" t="s">
        <v>218</v>
      </c>
      <c r="C72" s="128" t="s">
        <v>219</v>
      </c>
      <c r="D72" s="124" t="s">
        <v>8</v>
      </c>
      <c r="E72" s="129" t="s">
        <v>8</v>
      </c>
    </row>
    <row r="73" spans="1:7" s="14" customFormat="1" ht="30" customHeight="1">
      <c r="A73" s="43">
        <f>A70+1</f>
        <v>40</v>
      </c>
      <c r="B73" s="44" t="s">
        <v>211</v>
      </c>
      <c r="C73" s="13" t="s">
        <v>213</v>
      </c>
      <c r="D73" s="73" t="s">
        <v>124</v>
      </c>
      <c r="E73" s="17">
        <v>74.95</v>
      </c>
    </row>
    <row r="74" spans="1:7" s="14" customFormat="1" ht="30" customHeight="1">
      <c r="A74" s="124"/>
      <c r="B74" s="124" t="s">
        <v>218</v>
      </c>
      <c r="C74" s="128" t="s">
        <v>214</v>
      </c>
      <c r="D74" s="124" t="s">
        <v>8</v>
      </c>
      <c r="E74" s="129" t="s">
        <v>8</v>
      </c>
    </row>
    <row r="75" spans="1:7" s="14" customFormat="1" ht="30" customHeight="1">
      <c r="A75" s="43">
        <f>A73+1</f>
        <v>41</v>
      </c>
      <c r="B75" s="44" t="s">
        <v>212</v>
      </c>
      <c r="C75" s="13" t="s">
        <v>215</v>
      </c>
      <c r="D75" s="73" t="s">
        <v>23</v>
      </c>
      <c r="E75" s="46">
        <f>7.5+3.25</f>
        <v>10.75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80" sqref="A80:XFD8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32.25" customHeight="1">
      <c r="A1" s="153" t="s">
        <v>659</v>
      </c>
      <c r="B1" s="153"/>
      <c r="C1" s="153"/>
      <c r="D1" s="153"/>
      <c r="E1" s="153"/>
    </row>
    <row r="2" spans="1:5" ht="99.9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562</v>
      </c>
      <c r="B3" s="154" t="s">
        <v>202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14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14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14" customFormat="1" ht="30" customHeight="1">
      <c r="A8" s="43">
        <f t="shared" ref="A8:A78" si="0">A7+1</f>
        <v>1</v>
      </c>
      <c r="B8" s="18"/>
      <c r="C8" s="19" t="s">
        <v>319</v>
      </c>
      <c r="D8" s="12" t="s">
        <v>11</v>
      </c>
      <c r="E8" s="12">
        <v>1</v>
      </c>
    </row>
    <row r="9" spans="1:5" s="14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14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14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666.2</v>
      </c>
    </row>
    <row r="12" spans="1:5" s="14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444.13</v>
      </c>
    </row>
    <row r="13" spans="1:5" s="14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542.79</v>
      </c>
    </row>
    <row r="14" spans="1:5" s="30" customFormat="1" ht="30" customHeight="1">
      <c r="A14" s="15">
        <f t="shared" si="0"/>
        <v>5</v>
      </c>
      <c r="B14" s="15" t="s">
        <v>24</v>
      </c>
      <c r="C14" s="31" t="s">
        <v>25</v>
      </c>
      <c r="D14" s="15" t="s">
        <v>8</v>
      </c>
      <c r="E14" s="16" t="s">
        <v>8</v>
      </c>
    </row>
    <row r="15" spans="1:5" s="30" customFormat="1" ht="30" customHeight="1">
      <c r="A15" s="15">
        <f t="shared" si="0"/>
        <v>6</v>
      </c>
      <c r="B15" s="15"/>
      <c r="C15" s="11" t="s">
        <v>220</v>
      </c>
      <c r="D15" s="15" t="s">
        <v>23</v>
      </c>
      <c r="E15" s="32">
        <v>480</v>
      </c>
    </row>
    <row r="16" spans="1:5" s="42" customFormat="1" ht="30" customHeight="1">
      <c r="A16" s="124"/>
      <c r="B16" s="125" t="s">
        <v>26</v>
      </c>
      <c r="C16" s="126" t="s">
        <v>27</v>
      </c>
      <c r="D16" s="125" t="s">
        <v>8</v>
      </c>
      <c r="E16" s="127" t="s">
        <v>8</v>
      </c>
    </row>
    <row r="17" spans="1:5" s="42" customFormat="1" ht="30" customHeight="1">
      <c r="A17" s="43">
        <f>A15+1</f>
        <v>7</v>
      </c>
      <c r="B17" s="73" t="s">
        <v>28</v>
      </c>
      <c r="C17" s="69" t="s">
        <v>29</v>
      </c>
      <c r="D17" s="12" t="s">
        <v>11</v>
      </c>
      <c r="E17" s="72">
        <v>2</v>
      </c>
    </row>
    <row r="18" spans="1:5" s="42" customFormat="1" ht="30" customHeight="1">
      <c r="A18" s="124"/>
      <c r="B18" s="125" t="s">
        <v>30</v>
      </c>
      <c r="C18" s="126" t="s">
        <v>31</v>
      </c>
      <c r="D18" s="125" t="s">
        <v>8</v>
      </c>
      <c r="E18" s="127" t="s">
        <v>8</v>
      </c>
    </row>
    <row r="19" spans="1:5" s="42" customFormat="1" ht="30" customHeight="1">
      <c r="A19" s="43">
        <f>A17+1</f>
        <v>8</v>
      </c>
      <c r="B19" s="73" t="s">
        <v>32</v>
      </c>
      <c r="C19" s="69" t="s">
        <v>325</v>
      </c>
      <c r="D19" s="73" t="s">
        <v>125</v>
      </c>
      <c r="E19" s="72">
        <f>78*6</f>
        <v>468</v>
      </c>
    </row>
    <row r="20" spans="1:5" s="14" customFormat="1" ht="30" customHeight="1">
      <c r="A20" s="124"/>
      <c r="B20" s="124" t="s">
        <v>33</v>
      </c>
      <c r="C20" s="128" t="s">
        <v>34</v>
      </c>
      <c r="D20" s="124" t="s">
        <v>8</v>
      </c>
      <c r="E20" s="129" t="s">
        <v>8</v>
      </c>
    </row>
    <row r="21" spans="1:5" s="14" customFormat="1" ht="30" customHeight="1">
      <c r="A21" s="124"/>
      <c r="B21" s="125" t="s">
        <v>35</v>
      </c>
      <c r="C21" s="126" t="s">
        <v>36</v>
      </c>
      <c r="D21" s="125" t="s">
        <v>8</v>
      </c>
      <c r="E21" s="127" t="s">
        <v>8</v>
      </c>
    </row>
    <row r="22" spans="1:5" s="14" customFormat="1" ht="30" customHeight="1">
      <c r="A22" s="43">
        <f>A19+1</f>
        <v>9</v>
      </c>
      <c r="B22" s="73" t="s">
        <v>37</v>
      </c>
      <c r="C22" s="69" t="s">
        <v>38</v>
      </c>
      <c r="D22" s="73" t="s">
        <v>39</v>
      </c>
      <c r="E22" s="32">
        <v>47464.5</v>
      </c>
    </row>
    <row r="23" spans="1:5" s="42" customFormat="1" ht="30" customHeight="1">
      <c r="A23" s="43">
        <f t="shared" si="0"/>
        <v>10</v>
      </c>
      <c r="B23" s="73" t="s">
        <v>40</v>
      </c>
      <c r="C23" s="69" t="s">
        <v>41</v>
      </c>
      <c r="D23" s="73" t="s">
        <v>42</v>
      </c>
      <c r="E23" s="32">
        <v>40</v>
      </c>
    </row>
    <row r="24" spans="1:5" s="14" customFormat="1" ht="30" customHeight="1">
      <c r="A24" s="124"/>
      <c r="B24" s="124" t="s">
        <v>43</v>
      </c>
      <c r="C24" s="128" t="s">
        <v>44</v>
      </c>
      <c r="D24" s="124" t="s">
        <v>8</v>
      </c>
      <c r="E24" s="129" t="s">
        <v>8</v>
      </c>
    </row>
    <row r="25" spans="1:5" s="14" customFormat="1" ht="30" customHeight="1">
      <c r="A25" s="124"/>
      <c r="B25" s="125" t="s">
        <v>45</v>
      </c>
      <c r="C25" s="126" t="s">
        <v>46</v>
      </c>
      <c r="D25" s="125" t="s">
        <v>8</v>
      </c>
      <c r="E25" s="127" t="s">
        <v>8</v>
      </c>
    </row>
    <row r="26" spans="1:5" s="14" customFormat="1" ht="30" customHeight="1">
      <c r="A26" s="43">
        <f>A23+1</f>
        <v>11</v>
      </c>
      <c r="B26" s="34"/>
      <c r="C26" s="71" t="s">
        <v>129</v>
      </c>
      <c r="D26" s="73" t="s">
        <v>124</v>
      </c>
      <c r="E26" s="32">
        <v>71</v>
      </c>
    </row>
    <row r="27" spans="1:5" s="42" customFormat="1" ht="30" customHeight="1">
      <c r="A27" s="43">
        <f t="shared" si="0"/>
        <v>12</v>
      </c>
      <c r="B27" s="34"/>
      <c r="C27" s="71" t="s">
        <v>197</v>
      </c>
      <c r="D27" s="73" t="s">
        <v>124</v>
      </c>
      <c r="E27" s="32">
        <v>23</v>
      </c>
    </row>
    <row r="28" spans="1:5" s="14" customFormat="1" ht="30" customHeight="1">
      <c r="A28" s="43">
        <f t="shared" si="0"/>
        <v>13</v>
      </c>
      <c r="B28" s="34"/>
      <c r="C28" s="71" t="s">
        <v>120</v>
      </c>
      <c r="D28" s="73" t="s">
        <v>124</v>
      </c>
      <c r="E28" s="32">
        <v>52.02</v>
      </c>
    </row>
    <row r="29" spans="1:5" s="14" customFormat="1" ht="30" customHeight="1">
      <c r="A29" s="43">
        <f t="shared" si="0"/>
        <v>14</v>
      </c>
      <c r="B29" s="73"/>
      <c r="C29" s="71" t="s">
        <v>198</v>
      </c>
      <c r="D29" s="73" t="s">
        <v>124</v>
      </c>
      <c r="E29" s="32">
        <v>138</v>
      </c>
    </row>
    <row r="30" spans="1:5" s="14" customFormat="1" ht="30" customHeight="1">
      <c r="A30" s="43">
        <f t="shared" si="0"/>
        <v>15</v>
      </c>
      <c r="B30" s="73"/>
      <c r="C30" s="71" t="s">
        <v>127</v>
      </c>
      <c r="D30" s="73" t="s">
        <v>124</v>
      </c>
      <c r="E30" s="32">
        <v>39</v>
      </c>
    </row>
    <row r="31" spans="1:5" s="42" customFormat="1" ht="30" customHeight="1">
      <c r="A31" s="43">
        <f t="shared" si="0"/>
        <v>16</v>
      </c>
      <c r="B31" s="34"/>
      <c r="C31" s="71" t="s">
        <v>126</v>
      </c>
      <c r="D31" s="73" t="s">
        <v>124</v>
      </c>
      <c r="E31" s="32">
        <v>21</v>
      </c>
    </row>
    <row r="32" spans="1:5" s="42" customFormat="1" ht="30" customHeight="1">
      <c r="A32" s="43">
        <f t="shared" si="0"/>
        <v>17</v>
      </c>
      <c r="B32" s="73"/>
      <c r="C32" s="71" t="s">
        <v>246</v>
      </c>
      <c r="D32" s="73" t="s">
        <v>124</v>
      </c>
      <c r="E32" s="32">
        <v>6</v>
      </c>
    </row>
    <row r="33" spans="1:5" s="14" customFormat="1" ht="30" customHeight="1">
      <c r="A33" s="124"/>
      <c r="B33" s="125" t="s">
        <v>47</v>
      </c>
      <c r="C33" s="126" t="s">
        <v>48</v>
      </c>
      <c r="D33" s="125" t="s">
        <v>8</v>
      </c>
      <c r="E33" s="125" t="s">
        <v>8</v>
      </c>
    </row>
    <row r="34" spans="1:5" s="14" customFormat="1" ht="30" customHeight="1">
      <c r="A34" s="43">
        <f>A32+1</f>
        <v>18</v>
      </c>
      <c r="B34" s="73"/>
      <c r="C34" s="71" t="s">
        <v>121</v>
      </c>
      <c r="D34" s="73" t="s">
        <v>124</v>
      </c>
      <c r="E34" s="21">
        <v>63.64</v>
      </c>
    </row>
    <row r="35" spans="1:5" s="14" customFormat="1" ht="30" customHeight="1">
      <c r="A35" s="43">
        <f t="shared" si="0"/>
        <v>19</v>
      </c>
      <c r="B35" s="73"/>
      <c r="C35" s="71" t="s">
        <v>122</v>
      </c>
      <c r="D35" s="73" t="s">
        <v>124</v>
      </c>
      <c r="E35" s="21">
        <v>3.44</v>
      </c>
    </row>
    <row r="36" spans="1:5" s="14" customFormat="1" ht="30" customHeight="1">
      <c r="A36" s="124"/>
      <c r="B36" s="125" t="s">
        <v>49</v>
      </c>
      <c r="C36" s="126" t="s">
        <v>50</v>
      </c>
      <c r="D36" s="125" t="s">
        <v>8</v>
      </c>
      <c r="E36" s="127" t="s">
        <v>8</v>
      </c>
    </row>
    <row r="37" spans="1:5" s="14" customFormat="1" ht="30" customHeight="1">
      <c r="A37" s="43">
        <f>A35+1</f>
        <v>20</v>
      </c>
      <c r="B37" s="73" t="s">
        <v>51</v>
      </c>
      <c r="C37" s="69" t="s">
        <v>52</v>
      </c>
      <c r="D37" s="73" t="s">
        <v>42</v>
      </c>
      <c r="E37" s="21">
        <v>38</v>
      </c>
    </row>
    <row r="38" spans="1:5" s="14" customFormat="1" ht="30" customHeight="1">
      <c r="A38" s="124"/>
      <c r="B38" s="124" t="s">
        <v>53</v>
      </c>
      <c r="C38" s="128" t="s">
        <v>54</v>
      </c>
      <c r="D38" s="124" t="s">
        <v>8</v>
      </c>
      <c r="E38" s="129" t="s">
        <v>8</v>
      </c>
    </row>
    <row r="39" spans="1:5" s="14" customFormat="1" ht="30" customHeight="1">
      <c r="A39" s="124"/>
      <c r="B39" s="125" t="s">
        <v>55</v>
      </c>
      <c r="C39" s="126" t="s">
        <v>56</v>
      </c>
      <c r="D39" s="125" t="s">
        <v>8</v>
      </c>
      <c r="E39" s="127" t="s">
        <v>8</v>
      </c>
    </row>
    <row r="40" spans="1:5" s="14" customFormat="1" ht="30" customHeight="1">
      <c r="A40" s="43">
        <f>A37+1</f>
        <v>21</v>
      </c>
      <c r="B40" s="73" t="s">
        <v>57</v>
      </c>
      <c r="C40" s="69" t="s">
        <v>58</v>
      </c>
      <c r="D40" s="73" t="s">
        <v>125</v>
      </c>
      <c r="E40" s="21">
        <f>218.66+109.9</f>
        <v>328.56</v>
      </c>
    </row>
    <row r="41" spans="1:5" s="14" customFormat="1" ht="30" customHeight="1">
      <c r="A41" s="124"/>
      <c r="B41" s="125" t="s">
        <v>59</v>
      </c>
      <c r="C41" s="126" t="s">
        <v>60</v>
      </c>
      <c r="D41" s="125" t="s">
        <v>8</v>
      </c>
      <c r="E41" s="127" t="s">
        <v>8</v>
      </c>
    </row>
    <row r="42" spans="1:5" s="14" customFormat="1" ht="30" customHeight="1">
      <c r="A42" s="43">
        <f>A40+1</f>
        <v>22</v>
      </c>
      <c r="B42" s="73" t="s">
        <v>61</v>
      </c>
      <c r="C42" s="69" t="s">
        <v>62</v>
      </c>
      <c r="D42" s="73" t="s">
        <v>125</v>
      </c>
      <c r="E42" s="72">
        <v>837.221</v>
      </c>
    </row>
    <row r="43" spans="1:5" s="14" customFormat="1" ht="30" customHeight="1">
      <c r="A43" s="124"/>
      <c r="B43" s="125" t="s">
        <v>63</v>
      </c>
      <c r="C43" s="126" t="s">
        <v>64</v>
      </c>
      <c r="D43" s="125" t="s">
        <v>8</v>
      </c>
      <c r="E43" s="127" t="s">
        <v>8</v>
      </c>
    </row>
    <row r="44" spans="1:5" s="14" customFormat="1" ht="30" customHeight="1">
      <c r="A44" s="43">
        <f>A42+1</f>
        <v>23</v>
      </c>
      <c r="B44" s="73" t="s">
        <v>65</v>
      </c>
      <c r="C44" s="69" t="s">
        <v>66</v>
      </c>
      <c r="D44" s="73" t="s">
        <v>125</v>
      </c>
      <c r="E44" s="21">
        <v>58.52</v>
      </c>
    </row>
    <row r="45" spans="1:5" s="14" customFormat="1" ht="38.25">
      <c r="A45" s="43">
        <f t="shared" si="0"/>
        <v>24</v>
      </c>
      <c r="B45" s="73" t="s">
        <v>317</v>
      </c>
      <c r="C45" s="69" t="s">
        <v>316</v>
      </c>
      <c r="D45" s="73" t="s">
        <v>125</v>
      </c>
      <c r="E45" s="21">
        <v>58.52</v>
      </c>
    </row>
    <row r="46" spans="1:5" s="14" customFormat="1" ht="30" customHeight="1">
      <c r="A46" s="43">
        <f t="shared" si="0"/>
        <v>25</v>
      </c>
      <c r="B46" s="64" t="s">
        <v>67</v>
      </c>
      <c r="C46" s="20" t="s">
        <v>68</v>
      </c>
      <c r="D46" s="73" t="s">
        <v>125</v>
      </c>
      <c r="E46" s="21">
        <v>4.62</v>
      </c>
    </row>
    <row r="47" spans="1:5" s="14" customFormat="1" ht="30" customHeight="1">
      <c r="A47" s="43">
        <f t="shared" si="0"/>
        <v>26</v>
      </c>
      <c r="B47" s="64" t="s">
        <v>69</v>
      </c>
      <c r="C47" s="20" t="s">
        <v>70</v>
      </c>
      <c r="D47" s="73" t="s">
        <v>125</v>
      </c>
      <c r="E47" s="21">
        <v>148.19999999999999</v>
      </c>
    </row>
    <row r="48" spans="1:5" s="14" customFormat="1" ht="30" customHeight="1">
      <c r="A48" s="43">
        <f t="shared" si="0"/>
        <v>27</v>
      </c>
      <c r="B48" s="64" t="s">
        <v>71</v>
      </c>
      <c r="C48" s="20" t="s">
        <v>72</v>
      </c>
      <c r="D48" s="73" t="s">
        <v>125</v>
      </c>
      <c r="E48" s="72">
        <v>56.04</v>
      </c>
    </row>
    <row r="49" spans="1:5" s="14" customFormat="1" ht="30" customHeight="1">
      <c r="A49" s="43">
        <f>A48+1</f>
        <v>28</v>
      </c>
      <c r="B49" s="64" t="s">
        <v>73</v>
      </c>
      <c r="C49" s="20" t="s">
        <v>74</v>
      </c>
      <c r="D49" s="73" t="s">
        <v>125</v>
      </c>
      <c r="E49" s="32">
        <v>62</v>
      </c>
    </row>
    <row r="50" spans="1:5" s="30" customFormat="1" ht="30" customHeight="1">
      <c r="A50" s="124"/>
      <c r="B50" s="124" t="s">
        <v>75</v>
      </c>
      <c r="C50" s="128" t="s">
        <v>76</v>
      </c>
      <c r="D50" s="124" t="s">
        <v>8</v>
      </c>
      <c r="E50" s="129" t="s">
        <v>8</v>
      </c>
    </row>
    <row r="51" spans="1:5" s="30" customFormat="1" ht="30" customHeight="1">
      <c r="A51" s="124"/>
      <c r="B51" s="125" t="s">
        <v>77</v>
      </c>
      <c r="C51" s="126" t="s">
        <v>78</v>
      </c>
      <c r="D51" s="125" t="s">
        <v>8</v>
      </c>
      <c r="E51" s="127" t="s">
        <v>8</v>
      </c>
    </row>
    <row r="52" spans="1:5" s="14" customFormat="1" ht="30" customHeight="1">
      <c r="A52" s="43">
        <f>A49+1</f>
        <v>29</v>
      </c>
      <c r="B52" s="73" t="s">
        <v>79</v>
      </c>
      <c r="C52" s="69" t="s">
        <v>80</v>
      </c>
      <c r="D52" s="73" t="s">
        <v>42</v>
      </c>
      <c r="E52" s="72">
        <v>4</v>
      </c>
    </row>
    <row r="53" spans="1:5" s="42" customFormat="1" ht="30" customHeight="1">
      <c r="A53" s="43">
        <f t="shared" si="0"/>
        <v>30</v>
      </c>
      <c r="B53" s="73" t="s">
        <v>81</v>
      </c>
      <c r="C53" s="69" t="s">
        <v>82</v>
      </c>
      <c r="D53" s="73" t="s">
        <v>23</v>
      </c>
      <c r="E53" s="72">
        <v>43.64</v>
      </c>
    </row>
    <row r="54" spans="1:5" s="42" customFormat="1" ht="30" customHeight="1">
      <c r="A54" s="43">
        <f t="shared" si="0"/>
        <v>31</v>
      </c>
      <c r="B54" s="73" t="s">
        <v>83</v>
      </c>
      <c r="C54" s="69" t="s">
        <v>84</v>
      </c>
      <c r="D54" s="73" t="s">
        <v>125</v>
      </c>
      <c r="E54" s="72">
        <v>136.65</v>
      </c>
    </row>
    <row r="55" spans="1:5" s="14" customFormat="1" ht="30" customHeight="1">
      <c r="A55" s="124"/>
      <c r="B55" s="124" t="s">
        <v>86</v>
      </c>
      <c r="C55" s="128" t="s">
        <v>87</v>
      </c>
      <c r="D55" s="124" t="s">
        <v>8</v>
      </c>
      <c r="E55" s="129" t="s">
        <v>8</v>
      </c>
    </row>
    <row r="56" spans="1:5" s="14" customFormat="1" ht="30" customHeight="1">
      <c r="A56" s="124"/>
      <c r="B56" s="125" t="s">
        <v>88</v>
      </c>
      <c r="C56" s="126" t="s">
        <v>89</v>
      </c>
      <c r="D56" s="125" t="s">
        <v>8</v>
      </c>
      <c r="E56" s="127" t="s">
        <v>8</v>
      </c>
    </row>
    <row r="57" spans="1:5" s="14" customFormat="1" ht="30" customHeight="1">
      <c r="A57" s="119"/>
      <c r="B57" s="120" t="s">
        <v>90</v>
      </c>
      <c r="C57" s="121" t="s">
        <v>91</v>
      </c>
      <c r="D57" s="120" t="s">
        <v>8</v>
      </c>
      <c r="E57" s="122" t="s">
        <v>8</v>
      </c>
    </row>
    <row r="58" spans="1:5" s="14" customFormat="1" ht="30" customHeight="1">
      <c r="A58" s="43">
        <f>A54+1</f>
        <v>32</v>
      </c>
      <c r="B58" s="73"/>
      <c r="C58" s="71" t="s">
        <v>130</v>
      </c>
      <c r="D58" s="73" t="s">
        <v>23</v>
      </c>
      <c r="E58" s="21">
        <v>62</v>
      </c>
    </row>
    <row r="59" spans="1:5" s="14" customFormat="1" ht="30" customHeight="1">
      <c r="A59" s="119"/>
      <c r="B59" s="120" t="s">
        <v>92</v>
      </c>
      <c r="C59" s="121" t="s">
        <v>93</v>
      </c>
      <c r="D59" s="120" t="s">
        <v>8</v>
      </c>
      <c r="E59" s="122" t="s">
        <v>8</v>
      </c>
    </row>
    <row r="60" spans="1:5" s="14" customFormat="1" ht="30" customHeight="1">
      <c r="A60" s="43">
        <f>A58+1</f>
        <v>33</v>
      </c>
      <c r="B60" s="73"/>
      <c r="C60" s="71" t="s">
        <v>94</v>
      </c>
      <c r="D60" s="73" t="s">
        <v>23</v>
      </c>
      <c r="E60" s="72">
        <v>19</v>
      </c>
    </row>
    <row r="61" spans="1:5" s="14" customFormat="1" ht="30" customHeight="1">
      <c r="A61" s="43">
        <f t="shared" si="0"/>
        <v>34</v>
      </c>
      <c r="B61" s="73"/>
      <c r="C61" s="71" t="s">
        <v>95</v>
      </c>
      <c r="D61" s="73" t="s">
        <v>23</v>
      </c>
      <c r="E61" s="72">
        <v>19</v>
      </c>
    </row>
    <row r="62" spans="1:5" s="14" customFormat="1" ht="30" customHeight="1">
      <c r="A62" s="119"/>
      <c r="B62" s="120" t="s">
        <v>131</v>
      </c>
      <c r="C62" s="130" t="s">
        <v>132</v>
      </c>
      <c r="D62" s="120" t="s">
        <v>8</v>
      </c>
      <c r="E62" s="122" t="s">
        <v>8</v>
      </c>
    </row>
    <row r="63" spans="1:5" s="14" customFormat="1" ht="30" customHeight="1">
      <c r="A63" s="43">
        <f>A61+1</f>
        <v>35</v>
      </c>
      <c r="B63" s="73"/>
      <c r="C63" s="71" t="s">
        <v>96</v>
      </c>
      <c r="D63" s="73" t="s">
        <v>23</v>
      </c>
      <c r="E63" s="21">
        <v>6.46</v>
      </c>
    </row>
    <row r="64" spans="1:5" s="42" customFormat="1" ht="30" customHeight="1">
      <c r="A64" s="43">
        <f t="shared" si="0"/>
        <v>36</v>
      </c>
      <c r="B64" s="73"/>
      <c r="C64" s="71" t="s">
        <v>128</v>
      </c>
      <c r="D64" s="73" t="s">
        <v>23</v>
      </c>
      <c r="E64" s="72">
        <v>6.46</v>
      </c>
    </row>
    <row r="65" spans="1:7" s="14" customFormat="1" ht="30" customHeight="1">
      <c r="A65" s="124"/>
      <c r="B65" s="124" t="s">
        <v>97</v>
      </c>
      <c r="C65" s="128" t="s">
        <v>98</v>
      </c>
      <c r="D65" s="124" t="s">
        <v>8</v>
      </c>
      <c r="E65" s="129" t="s">
        <v>8</v>
      </c>
    </row>
    <row r="66" spans="1:7" s="14" customFormat="1" ht="30" customHeight="1">
      <c r="A66" s="124"/>
      <c r="B66" s="125" t="s">
        <v>99</v>
      </c>
      <c r="C66" s="126" t="s">
        <v>100</v>
      </c>
      <c r="D66" s="125" t="s">
        <v>8</v>
      </c>
      <c r="E66" s="127" t="s">
        <v>8</v>
      </c>
    </row>
    <row r="67" spans="1:7" s="14" customFormat="1" ht="30" customHeight="1">
      <c r="A67" s="43">
        <f>A64+1</f>
        <v>37</v>
      </c>
      <c r="B67" s="73" t="s">
        <v>101</v>
      </c>
      <c r="C67" s="69" t="s">
        <v>102</v>
      </c>
      <c r="D67" s="73" t="s">
        <v>23</v>
      </c>
      <c r="E67" s="21">
        <v>133</v>
      </c>
    </row>
    <row r="68" spans="1:7" s="14" customFormat="1" ht="30" customHeight="1">
      <c r="A68" s="43">
        <f t="shared" si="0"/>
        <v>38</v>
      </c>
      <c r="B68" s="73" t="s">
        <v>103</v>
      </c>
      <c r="C68" s="69" t="s">
        <v>104</v>
      </c>
      <c r="D68" s="73" t="s">
        <v>125</v>
      </c>
      <c r="E68" s="21">
        <v>104.81</v>
      </c>
    </row>
    <row r="69" spans="1:7" s="14" customFormat="1" ht="30" customHeight="1">
      <c r="A69" s="43">
        <f t="shared" si="0"/>
        <v>39</v>
      </c>
      <c r="B69" s="73" t="s">
        <v>107</v>
      </c>
      <c r="C69" s="69" t="s">
        <v>108</v>
      </c>
      <c r="D69" s="73" t="s">
        <v>125</v>
      </c>
      <c r="E69" s="33">
        <v>209.6</v>
      </c>
    </row>
    <row r="70" spans="1:7" s="14" customFormat="1" ht="30" customHeight="1">
      <c r="A70" s="43">
        <f t="shared" si="0"/>
        <v>40</v>
      </c>
      <c r="B70" s="73" t="s">
        <v>109</v>
      </c>
      <c r="C70" s="69" t="s">
        <v>110</v>
      </c>
      <c r="D70" s="73" t="s">
        <v>42</v>
      </c>
      <c r="E70" s="21">
        <v>12</v>
      </c>
    </row>
    <row r="71" spans="1:7" s="14" customFormat="1" ht="30" customHeight="1">
      <c r="A71" s="43">
        <f t="shared" si="0"/>
        <v>41</v>
      </c>
      <c r="B71" s="73" t="s">
        <v>111</v>
      </c>
      <c r="C71" s="69" t="s">
        <v>112</v>
      </c>
      <c r="D71" s="73" t="s">
        <v>42</v>
      </c>
      <c r="E71" s="21">
        <v>1</v>
      </c>
    </row>
    <row r="72" spans="1:7" s="65" customFormat="1" ht="30" customHeight="1">
      <c r="A72" s="119"/>
      <c r="B72" s="120" t="s">
        <v>611</v>
      </c>
      <c r="C72" s="121" t="s">
        <v>612</v>
      </c>
      <c r="D72" s="120" t="s">
        <v>8</v>
      </c>
      <c r="E72" s="122" t="s">
        <v>8</v>
      </c>
    </row>
    <row r="73" spans="1:7" s="65" customFormat="1" ht="38.25">
      <c r="A73" s="43">
        <f>A71+1</f>
        <v>42</v>
      </c>
      <c r="B73" s="73"/>
      <c r="C73" s="141" t="s">
        <v>613</v>
      </c>
      <c r="D73" s="142" t="s">
        <v>303</v>
      </c>
      <c r="E73" s="143">
        <v>1</v>
      </c>
      <c r="G73" s="123"/>
    </row>
    <row r="74" spans="1:7" s="65" customFormat="1" ht="30" customHeight="1">
      <c r="A74" s="43">
        <f t="shared" ref="A74" si="1">A73+1</f>
        <v>43</v>
      </c>
      <c r="B74" s="73"/>
      <c r="C74" s="141" t="s">
        <v>575</v>
      </c>
      <c r="D74" s="142" t="s">
        <v>303</v>
      </c>
      <c r="E74" s="143">
        <v>1</v>
      </c>
    </row>
    <row r="75" spans="1:7" s="14" customFormat="1" ht="30" customHeight="1">
      <c r="A75" s="124"/>
      <c r="B75" s="124" t="s">
        <v>217</v>
      </c>
      <c r="C75" s="128" t="s">
        <v>216</v>
      </c>
      <c r="D75" s="124" t="s">
        <v>8</v>
      </c>
      <c r="E75" s="129" t="s">
        <v>8</v>
      </c>
    </row>
    <row r="76" spans="1:7" s="14" customFormat="1" ht="30" customHeight="1">
      <c r="A76" s="124"/>
      <c r="B76" s="124" t="s">
        <v>218</v>
      </c>
      <c r="C76" s="128" t="s">
        <v>219</v>
      </c>
      <c r="D76" s="124" t="s">
        <v>8</v>
      </c>
      <c r="E76" s="129" t="s">
        <v>8</v>
      </c>
    </row>
    <row r="77" spans="1:7" s="14" customFormat="1" ht="30" customHeight="1">
      <c r="A77" s="43">
        <f>A74+1</f>
        <v>44</v>
      </c>
      <c r="B77" s="44" t="s">
        <v>211</v>
      </c>
      <c r="C77" s="13" t="s">
        <v>213</v>
      </c>
      <c r="D77" s="73" t="s">
        <v>124</v>
      </c>
      <c r="E77" s="17">
        <v>134.56</v>
      </c>
    </row>
    <row r="78" spans="1:7" s="42" customFormat="1" ht="30" customHeight="1">
      <c r="A78" s="43">
        <f t="shared" si="0"/>
        <v>45</v>
      </c>
      <c r="B78" s="44" t="s">
        <v>320</v>
      </c>
      <c r="C78" s="13" t="s">
        <v>323</v>
      </c>
      <c r="D78" s="73" t="s">
        <v>23</v>
      </c>
      <c r="E78" s="46">
        <f>12.2*2</f>
        <v>24.4</v>
      </c>
    </row>
    <row r="79" spans="1:7" s="14" customFormat="1" ht="30" customHeight="1">
      <c r="A79" s="43">
        <f>A78+1</f>
        <v>46</v>
      </c>
      <c r="B79" s="44" t="s">
        <v>212</v>
      </c>
      <c r="C79" s="13" t="s">
        <v>215</v>
      </c>
      <c r="D79" s="73" t="s">
        <v>23</v>
      </c>
      <c r="E79" s="46">
        <f>7.2*2</f>
        <v>14.4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5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6" sqref="A46:XFD46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7" customHeight="1">
      <c r="A1" s="153" t="s">
        <v>659</v>
      </c>
      <c r="B1" s="153"/>
      <c r="C1" s="153"/>
      <c r="D1" s="153"/>
      <c r="E1" s="153"/>
    </row>
    <row r="2" spans="1:5" ht="85.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563</v>
      </c>
      <c r="B3" s="154" t="s">
        <v>334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2" si="0">A7+1</f>
        <v>1</v>
      </c>
      <c r="B8" s="18"/>
      <c r="C8" s="19" t="s">
        <v>326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1099.8499999999999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22.45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474.76</v>
      </c>
    </row>
    <row r="14" spans="1:5" s="42" customFormat="1" ht="30" customHeight="1">
      <c r="A14" s="43">
        <f t="shared" si="0"/>
        <v>5</v>
      </c>
      <c r="B14" s="73" t="s">
        <v>322</v>
      </c>
      <c r="C14" s="69" t="s">
        <v>123</v>
      </c>
      <c r="D14" s="73" t="s">
        <v>124</v>
      </c>
      <c r="E14" s="72">
        <v>350.15</v>
      </c>
    </row>
    <row r="15" spans="1:5" s="42" customFormat="1" ht="30" customHeight="1">
      <c r="A15" s="124"/>
      <c r="B15" s="124" t="s">
        <v>33</v>
      </c>
      <c r="C15" s="128" t="s">
        <v>34</v>
      </c>
      <c r="D15" s="124" t="s">
        <v>8</v>
      </c>
      <c r="E15" s="129" t="s">
        <v>8</v>
      </c>
    </row>
    <row r="16" spans="1:5" s="42" customFormat="1" ht="30" customHeight="1">
      <c r="A16" s="124"/>
      <c r="B16" s="125" t="s">
        <v>35</v>
      </c>
      <c r="C16" s="126" t="s">
        <v>36</v>
      </c>
      <c r="D16" s="125" t="s">
        <v>8</v>
      </c>
      <c r="E16" s="127" t="s">
        <v>8</v>
      </c>
    </row>
    <row r="17" spans="1:5" s="42" customFormat="1" ht="30" customHeight="1">
      <c r="A17" s="43">
        <f>A14+1</f>
        <v>6</v>
      </c>
      <c r="B17" s="73" t="s">
        <v>37</v>
      </c>
      <c r="C17" s="69" t="s">
        <v>38</v>
      </c>
      <c r="D17" s="73" t="s">
        <v>39</v>
      </c>
      <c r="E17" s="32">
        <v>47470</v>
      </c>
    </row>
    <row r="18" spans="1:5" s="42" customFormat="1" ht="30" customHeight="1">
      <c r="A18" s="124"/>
      <c r="B18" s="124" t="s">
        <v>43</v>
      </c>
      <c r="C18" s="128" t="s">
        <v>44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45</v>
      </c>
      <c r="C19" s="126" t="s">
        <v>46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34"/>
      <c r="C20" s="71" t="s">
        <v>221</v>
      </c>
      <c r="D20" s="73" t="s">
        <v>124</v>
      </c>
      <c r="E20" s="32">
        <v>36</v>
      </c>
    </row>
    <row r="21" spans="1:5" s="42" customFormat="1" ht="30" customHeight="1">
      <c r="A21" s="43">
        <f>A20+1</f>
        <v>8</v>
      </c>
      <c r="B21" s="34"/>
      <c r="C21" s="71" t="s">
        <v>129</v>
      </c>
      <c r="D21" s="73" t="s">
        <v>124</v>
      </c>
      <c r="E21" s="32">
        <v>8</v>
      </c>
    </row>
    <row r="22" spans="1:5" s="42" customFormat="1" ht="30" customHeight="1">
      <c r="A22" s="43">
        <f t="shared" ref="A22:A24" si="1">A21+1</f>
        <v>9</v>
      </c>
      <c r="B22" s="34"/>
      <c r="C22" s="71" t="s">
        <v>335</v>
      </c>
      <c r="D22" s="73" t="s">
        <v>124</v>
      </c>
      <c r="E22" s="72">
        <v>154</v>
      </c>
    </row>
    <row r="23" spans="1:5" s="42" customFormat="1" ht="30" customHeight="1">
      <c r="A23" s="43">
        <f t="shared" si="1"/>
        <v>10</v>
      </c>
      <c r="B23" s="73"/>
      <c r="C23" s="71" t="s">
        <v>336</v>
      </c>
      <c r="D23" s="73" t="s">
        <v>124</v>
      </c>
      <c r="E23" s="72">
        <v>20</v>
      </c>
    </row>
    <row r="24" spans="1:5" s="42" customFormat="1" ht="30" customHeight="1">
      <c r="A24" s="43">
        <f t="shared" si="1"/>
        <v>11</v>
      </c>
      <c r="B24" s="73"/>
      <c r="C24" s="71" t="s">
        <v>337</v>
      </c>
      <c r="D24" s="73" t="s">
        <v>124</v>
      </c>
      <c r="E24" s="32">
        <v>4.5</v>
      </c>
    </row>
    <row r="25" spans="1:5" s="42" customFormat="1" ht="30" customHeight="1">
      <c r="A25" s="124"/>
      <c r="B25" s="125" t="s">
        <v>47</v>
      </c>
      <c r="C25" s="126" t="s">
        <v>48</v>
      </c>
      <c r="D25" s="125" t="s">
        <v>8</v>
      </c>
      <c r="E25" s="127" t="s">
        <v>8</v>
      </c>
    </row>
    <row r="26" spans="1:5" s="42" customFormat="1" ht="30" customHeight="1">
      <c r="A26" s="43">
        <f>A24+1</f>
        <v>12</v>
      </c>
      <c r="B26" s="73"/>
      <c r="C26" s="69" t="s">
        <v>315</v>
      </c>
      <c r="D26" s="73" t="s">
        <v>124</v>
      </c>
      <c r="E26" s="32">
        <v>8.68</v>
      </c>
    </row>
    <row r="27" spans="1:5" s="42" customFormat="1" ht="30" customHeight="1">
      <c r="A27" s="43">
        <f>A26+1</f>
        <v>13</v>
      </c>
      <c r="B27" s="73"/>
      <c r="C27" s="69" t="s">
        <v>338</v>
      </c>
      <c r="D27" s="73" t="s">
        <v>124</v>
      </c>
      <c r="E27" s="32">
        <v>3.44</v>
      </c>
    </row>
    <row r="28" spans="1:5" s="42" customFormat="1" ht="30" customHeight="1">
      <c r="A28" s="124"/>
      <c r="B28" s="124" t="s">
        <v>53</v>
      </c>
      <c r="C28" s="128" t="s">
        <v>54</v>
      </c>
      <c r="D28" s="124" t="s">
        <v>8</v>
      </c>
      <c r="E28" s="129" t="s">
        <v>8</v>
      </c>
    </row>
    <row r="29" spans="1:5" s="42" customFormat="1" ht="30" customHeight="1">
      <c r="A29" s="124"/>
      <c r="B29" s="125" t="s">
        <v>55</v>
      </c>
      <c r="C29" s="126" t="s">
        <v>56</v>
      </c>
      <c r="D29" s="125" t="s">
        <v>8</v>
      </c>
      <c r="E29" s="127" t="s">
        <v>8</v>
      </c>
    </row>
    <row r="30" spans="1:5" s="42" customFormat="1" ht="30" customHeight="1">
      <c r="A30" s="43">
        <f>A27+1</f>
        <v>14</v>
      </c>
      <c r="B30" s="73" t="s">
        <v>57</v>
      </c>
      <c r="C30" s="69" t="s">
        <v>58</v>
      </c>
      <c r="D30" s="73" t="s">
        <v>125</v>
      </c>
      <c r="E30" s="21">
        <v>93.76</v>
      </c>
    </row>
    <row r="31" spans="1:5" s="42" customFormat="1" ht="30" customHeight="1">
      <c r="A31" s="124"/>
      <c r="B31" s="125" t="s">
        <v>59</v>
      </c>
      <c r="C31" s="126" t="s">
        <v>60</v>
      </c>
      <c r="D31" s="125" t="s">
        <v>8</v>
      </c>
      <c r="E31" s="127" t="s">
        <v>8</v>
      </c>
    </row>
    <row r="32" spans="1:5" s="42" customFormat="1" ht="30" customHeight="1">
      <c r="A32" s="43">
        <f>A30+1</f>
        <v>15</v>
      </c>
      <c r="B32" s="73" t="s">
        <v>61</v>
      </c>
      <c r="C32" s="69" t="s">
        <v>62</v>
      </c>
      <c r="D32" s="73" t="s">
        <v>125</v>
      </c>
      <c r="E32" s="72">
        <v>122.2</v>
      </c>
    </row>
    <row r="33" spans="1:5" s="42" customFormat="1" ht="30" customHeight="1">
      <c r="A33" s="124"/>
      <c r="B33" s="124" t="s">
        <v>86</v>
      </c>
      <c r="C33" s="128" t="s">
        <v>87</v>
      </c>
      <c r="D33" s="124" t="s">
        <v>8</v>
      </c>
      <c r="E33" s="129" t="s">
        <v>8</v>
      </c>
    </row>
    <row r="34" spans="1:5" s="42" customFormat="1" ht="30" customHeight="1">
      <c r="A34" s="124"/>
      <c r="B34" s="125" t="s">
        <v>88</v>
      </c>
      <c r="C34" s="126" t="s">
        <v>89</v>
      </c>
      <c r="D34" s="125" t="s">
        <v>8</v>
      </c>
      <c r="E34" s="127" t="s">
        <v>8</v>
      </c>
    </row>
    <row r="35" spans="1:5" s="42" customFormat="1" ht="30" customHeight="1">
      <c r="A35" s="43">
        <f>A32+1</f>
        <v>16</v>
      </c>
      <c r="B35" s="73" t="s">
        <v>118</v>
      </c>
      <c r="C35" s="71" t="s">
        <v>339</v>
      </c>
      <c r="D35" s="73" t="s">
        <v>23</v>
      </c>
      <c r="E35" s="21">
        <v>21</v>
      </c>
    </row>
    <row r="36" spans="1:5" s="42" customFormat="1" ht="30" customHeight="1">
      <c r="A36" s="43">
        <f t="shared" si="0"/>
        <v>17</v>
      </c>
      <c r="B36" s="73" t="s">
        <v>131</v>
      </c>
      <c r="C36" s="71" t="s">
        <v>132</v>
      </c>
      <c r="D36" s="73" t="s">
        <v>23</v>
      </c>
      <c r="E36" s="21">
        <v>10</v>
      </c>
    </row>
    <row r="37" spans="1:5" s="42" customFormat="1" ht="30" customHeight="1">
      <c r="A37" s="124"/>
      <c r="B37" s="124" t="s">
        <v>97</v>
      </c>
      <c r="C37" s="128" t="s">
        <v>98</v>
      </c>
      <c r="D37" s="124" t="s">
        <v>8</v>
      </c>
      <c r="E37" s="129" t="s">
        <v>8</v>
      </c>
    </row>
    <row r="38" spans="1:5" s="42" customFormat="1" ht="30" customHeight="1">
      <c r="A38" s="124"/>
      <c r="B38" s="125" t="s">
        <v>99</v>
      </c>
      <c r="C38" s="126" t="s">
        <v>100</v>
      </c>
      <c r="D38" s="125" t="s">
        <v>8</v>
      </c>
      <c r="E38" s="127" t="s">
        <v>8</v>
      </c>
    </row>
    <row r="39" spans="1:5" s="42" customFormat="1" ht="30" customHeight="1">
      <c r="A39" s="43">
        <f>A36+1</f>
        <v>18</v>
      </c>
      <c r="B39" s="73" t="s">
        <v>105</v>
      </c>
      <c r="C39" s="69" t="s">
        <v>106</v>
      </c>
      <c r="D39" s="73" t="s">
        <v>125</v>
      </c>
      <c r="E39" s="21">
        <v>49.77</v>
      </c>
    </row>
    <row r="40" spans="1:5" s="42" customFormat="1" ht="30" customHeight="1">
      <c r="A40" s="43">
        <f t="shared" si="0"/>
        <v>19</v>
      </c>
      <c r="B40" s="73" t="s">
        <v>107</v>
      </c>
      <c r="C40" s="69" t="s">
        <v>108</v>
      </c>
      <c r="D40" s="73" t="s">
        <v>125</v>
      </c>
      <c r="E40" s="47">
        <v>143.81</v>
      </c>
    </row>
    <row r="41" spans="1:5" s="42" customFormat="1" ht="30" customHeight="1">
      <c r="A41" s="43">
        <f t="shared" si="0"/>
        <v>20</v>
      </c>
      <c r="B41" s="73" t="s">
        <v>109</v>
      </c>
      <c r="C41" s="69" t="s">
        <v>110</v>
      </c>
      <c r="D41" s="73" t="s">
        <v>42</v>
      </c>
      <c r="E41" s="21">
        <v>6</v>
      </c>
    </row>
    <row r="42" spans="1:5" s="42" customFormat="1" ht="30" customHeight="1">
      <c r="A42" s="43">
        <f t="shared" si="0"/>
        <v>21</v>
      </c>
      <c r="B42" s="73" t="s">
        <v>111</v>
      </c>
      <c r="C42" s="69" t="s">
        <v>112</v>
      </c>
      <c r="D42" s="73" t="s">
        <v>42</v>
      </c>
      <c r="E42" s="21">
        <v>1</v>
      </c>
    </row>
    <row r="43" spans="1:5" s="42" customFormat="1" ht="30" customHeight="1">
      <c r="A43" s="124"/>
      <c r="B43" s="124" t="s">
        <v>217</v>
      </c>
      <c r="C43" s="128" t="s">
        <v>216</v>
      </c>
      <c r="D43" s="124" t="s">
        <v>8</v>
      </c>
      <c r="E43" s="129" t="s">
        <v>8</v>
      </c>
    </row>
    <row r="44" spans="1:5" s="42" customFormat="1" ht="30" customHeight="1">
      <c r="A44" s="124"/>
      <c r="B44" s="124" t="s">
        <v>218</v>
      </c>
      <c r="C44" s="128" t="s">
        <v>219</v>
      </c>
      <c r="D44" s="124" t="s">
        <v>8</v>
      </c>
      <c r="E44" s="129" t="s">
        <v>8</v>
      </c>
    </row>
    <row r="45" spans="1:5" s="42" customFormat="1" ht="30" customHeight="1">
      <c r="A45" s="43">
        <f>A42+1</f>
        <v>22</v>
      </c>
      <c r="B45" s="44" t="s">
        <v>211</v>
      </c>
      <c r="C45" s="13" t="s">
        <v>213</v>
      </c>
      <c r="D45" s="73" t="s">
        <v>124</v>
      </c>
      <c r="E45" s="48">
        <v>13.3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8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9" sqref="A49:XFD4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7.75" customHeight="1">
      <c r="A1" s="153" t="s">
        <v>659</v>
      </c>
      <c r="B1" s="153"/>
      <c r="C1" s="153"/>
      <c r="D1" s="153"/>
      <c r="E1" s="153"/>
    </row>
    <row r="2" spans="1:5" ht="86.2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564</v>
      </c>
      <c r="B3" s="154" t="s">
        <v>340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8" si="0">A7+1</f>
        <v>1</v>
      </c>
      <c r="B8" s="18"/>
      <c r="C8" s="19" t="s">
        <v>326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191.8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447.53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248.49</v>
      </c>
    </row>
    <row r="14" spans="1:5" s="2" customFormat="1" ht="30" customHeight="1">
      <c r="A14" s="124"/>
      <c r="B14" s="125" t="s">
        <v>341</v>
      </c>
      <c r="C14" s="126" t="s">
        <v>22</v>
      </c>
      <c r="D14" s="125" t="s">
        <v>8</v>
      </c>
      <c r="E14" s="127" t="s">
        <v>8</v>
      </c>
    </row>
    <row r="15" spans="1:5" s="42" customFormat="1" ht="30" customHeight="1">
      <c r="A15" s="43">
        <f>A13+1</f>
        <v>5</v>
      </c>
      <c r="B15" s="73" t="s">
        <v>342</v>
      </c>
      <c r="C15" s="69" t="s">
        <v>25</v>
      </c>
      <c r="D15" s="73" t="s">
        <v>23</v>
      </c>
      <c r="E15" s="72">
        <v>450</v>
      </c>
    </row>
    <row r="16" spans="1:5" s="42" customFormat="1" ht="30" customHeight="1">
      <c r="A16" s="124"/>
      <c r="B16" s="125" t="s">
        <v>26</v>
      </c>
      <c r="C16" s="126" t="s">
        <v>27</v>
      </c>
      <c r="D16" s="125" t="s">
        <v>8</v>
      </c>
      <c r="E16" s="127" t="s">
        <v>8</v>
      </c>
    </row>
    <row r="17" spans="1:5" s="42" customFormat="1" ht="30" customHeight="1">
      <c r="A17" s="43">
        <f>A15+1</f>
        <v>6</v>
      </c>
      <c r="B17" s="73" t="s">
        <v>28</v>
      </c>
      <c r="C17" s="69" t="s">
        <v>29</v>
      </c>
      <c r="D17" s="12" t="s">
        <v>11</v>
      </c>
      <c r="E17" s="72">
        <v>2</v>
      </c>
    </row>
    <row r="18" spans="1:5" s="42" customFormat="1" ht="30" customHeight="1">
      <c r="A18" s="124"/>
      <c r="B18" s="124" t="s">
        <v>33</v>
      </c>
      <c r="C18" s="128" t="s">
        <v>34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35</v>
      </c>
      <c r="C19" s="126" t="s">
        <v>36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73" t="s">
        <v>37</v>
      </c>
      <c r="C20" s="69" t="s">
        <v>38</v>
      </c>
      <c r="D20" s="73" t="s">
        <v>39</v>
      </c>
      <c r="E20" s="32">
        <v>34960</v>
      </c>
    </row>
    <row r="21" spans="1:5" s="42" customFormat="1" ht="30" customHeight="1">
      <c r="A21" s="124"/>
      <c r="B21" s="124" t="s">
        <v>43</v>
      </c>
      <c r="C21" s="128" t="s">
        <v>44</v>
      </c>
      <c r="D21" s="124" t="s">
        <v>8</v>
      </c>
      <c r="E21" s="129" t="s">
        <v>8</v>
      </c>
    </row>
    <row r="22" spans="1:5" s="42" customFormat="1" ht="30" customHeight="1">
      <c r="A22" s="124"/>
      <c r="B22" s="125" t="s">
        <v>45</v>
      </c>
      <c r="C22" s="126" t="s">
        <v>46</v>
      </c>
      <c r="D22" s="125" t="s">
        <v>8</v>
      </c>
      <c r="E22" s="127" t="s">
        <v>8</v>
      </c>
    </row>
    <row r="23" spans="1:5" s="42" customFormat="1" ht="30" customHeight="1">
      <c r="A23" s="43">
        <f>A20+1</f>
        <v>8</v>
      </c>
      <c r="B23" s="34"/>
      <c r="C23" s="71" t="s">
        <v>129</v>
      </c>
      <c r="D23" s="73" t="s">
        <v>124</v>
      </c>
      <c r="E23" s="32">
        <v>8</v>
      </c>
    </row>
    <row r="24" spans="1:5" s="42" customFormat="1" ht="30" customHeight="1">
      <c r="A24" s="43">
        <f>A23+1</f>
        <v>9</v>
      </c>
      <c r="B24" s="34"/>
      <c r="C24" s="71" t="s">
        <v>335</v>
      </c>
      <c r="D24" s="73" t="s">
        <v>124</v>
      </c>
      <c r="E24" s="72">
        <v>129</v>
      </c>
    </row>
    <row r="25" spans="1:5" s="42" customFormat="1" ht="30" customHeight="1">
      <c r="A25" s="43">
        <f t="shared" si="0"/>
        <v>10</v>
      </c>
      <c r="B25" s="73"/>
      <c r="C25" s="71" t="s">
        <v>336</v>
      </c>
      <c r="D25" s="73" t="s">
        <v>124</v>
      </c>
      <c r="E25" s="72">
        <v>20</v>
      </c>
    </row>
    <row r="26" spans="1:5" s="42" customFormat="1" ht="30" customHeight="1">
      <c r="A26" s="43">
        <f t="shared" si="0"/>
        <v>11</v>
      </c>
      <c r="B26" s="73"/>
      <c r="C26" s="71" t="s">
        <v>337</v>
      </c>
      <c r="D26" s="73" t="s">
        <v>124</v>
      </c>
      <c r="E26" s="32">
        <v>3.9</v>
      </c>
    </row>
    <row r="27" spans="1:5" s="42" customFormat="1" ht="30" customHeight="1">
      <c r="A27" s="124"/>
      <c r="B27" s="125" t="s">
        <v>47</v>
      </c>
      <c r="C27" s="126" t="s">
        <v>48</v>
      </c>
      <c r="D27" s="125" t="s">
        <v>8</v>
      </c>
      <c r="E27" s="127" t="s">
        <v>8</v>
      </c>
    </row>
    <row r="28" spans="1:5" s="42" customFormat="1" ht="30" customHeight="1">
      <c r="A28" s="43">
        <f>A26+1</f>
        <v>12</v>
      </c>
      <c r="B28" s="73"/>
      <c r="C28" s="69" t="s">
        <v>315</v>
      </c>
      <c r="D28" s="73" t="s">
        <v>124</v>
      </c>
      <c r="E28" s="32">
        <v>29.1</v>
      </c>
    </row>
    <row r="29" spans="1:5" s="42" customFormat="1" ht="30" customHeight="1">
      <c r="A29" s="43">
        <f>A28+1</f>
        <v>13</v>
      </c>
      <c r="B29" s="73"/>
      <c r="C29" s="69" t="s">
        <v>338</v>
      </c>
      <c r="D29" s="73" t="s">
        <v>124</v>
      </c>
      <c r="E29" s="32">
        <v>3.2</v>
      </c>
    </row>
    <row r="30" spans="1:5" s="42" customFormat="1" ht="30" customHeight="1">
      <c r="A30" s="124"/>
      <c r="B30" s="124" t="s">
        <v>53</v>
      </c>
      <c r="C30" s="128" t="s">
        <v>54</v>
      </c>
      <c r="D30" s="124" t="s">
        <v>8</v>
      </c>
      <c r="E30" s="129" t="s">
        <v>8</v>
      </c>
    </row>
    <row r="31" spans="1:5" s="42" customFormat="1" ht="30" customHeight="1">
      <c r="A31" s="124"/>
      <c r="B31" s="125" t="s">
        <v>55</v>
      </c>
      <c r="C31" s="126" t="s">
        <v>56</v>
      </c>
      <c r="D31" s="125" t="s">
        <v>8</v>
      </c>
      <c r="E31" s="127" t="s">
        <v>8</v>
      </c>
    </row>
    <row r="32" spans="1:5" s="42" customFormat="1" ht="30" customHeight="1">
      <c r="A32" s="43">
        <f>A29+1</f>
        <v>14</v>
      </c>
      <c r="B32" s="73" t="s">
        <v>57</v>
      </c>
      <c r="C32" s="69" t="s">
        <v>58</v>
      </c>
      <c r="D32" s="73" t="s">
        <v>125</v>
      </c>
      <c r="E32" s="21">
        <f>167.62+76.59</f>
        <v>244.21</v>
      </c>
    </row>
    <row r="33" spans="1:5" s="42" customFormat="1" ht="30" customHeight="1">
      <c r="A33" s="124"/>
      <c r="B33" s="125" t="s">
        <v>59</v>
      </c>
      <c r="C33" s="126" t="s">
        <v>60</v>
      </c>
      <c r="D33" s="125" t="s">
        <v>8</v>
      </c>
      <c r="E33" s="127" t="s">
        <v>8</v>
      </c>
    </row>
    <row r="34" spans="1:5" s="42" customFormat="1" ht="30" customHeight="1">
      <c r="A34" s="43">
        <f>A32+1</f>
        <v>15</v>
      </c>
      <c r="B34" s="73" t="s">
        <v>61</v>
      </c>
      <c r="C34" s="69" t="s">
        <v>62</v>
      </c>
      <c r="D34" s="73" t="s">
        <v>125</v>
      </c>
      <c r="E34" s="72">
        <v>157.94999999999999</v>
      </c>
    </row>
    <row r="35" spans="1:5" s="42" customFormat="1" ht="30" customHeight="1">
      <c r="A35" s="124"/>
      <c r="B35" s="124" t="s">
        <v>86</v>
      </c>
      <c r="C35" s="128" t="s">
        <v>87</v>
      </c>
      <c r="D35" s="124" t="s">
        <v>8</v>
      </c>
      <c r="E35" s="129" t="s">
        <v>8</v>
      </c>
    </row>
    <row r="36" spans="1:5" s="42" customFormat="1" ht="30" customHeight="1">
      <c r="A36" s="124"/>
      <c r="B36" s="125" t="s">
        <v>88</v>
      </c>
      <c r="C36" s="126" t="s">
        <v>89</v>
      </c>
      <c r="D36" s="125" t="s">
        <v>8</v>
      </c>
      <c r="E36" s="127" t="s">
        <v>8</v>
      </c>
    </row>
    <row r="37" spans="1:5" s="42" customFormat="1" ht="30" customHeight="1">
      <c r="A37" s="43">
        <f>A34+1</f>
        <v>16</v>
      </c>
      <c r="B37" s="73" t="s">
        <v>118</v>
      </c>
      <c r="C37" s="71" t="s">
        <v>339</v>
      </c>
      <c r="D37" s="73" t="s">
        <v>23</v>
      </c>
      <c r="E37" s="21">
        <v>21</v>
      </c>
    </row>
    <row r="38" spans="1:5" s="42" customFormat="1" ht="30" customHeight="1">
      <c r="A38" s="43">
        <f t="shared" si="0"/>
        <v>17</v>
      </c>
      <c r="B38" s="73" t="s">
        <v>131</v>
      </c>
      <c r="C38" s="71" t="s">
        <v>132</v>
      </c>
      <c r="D38" s="73" t="s">
        <v>23</v>
      </c>
      <c r="E38" s="21">
        <v>7.73</v>
      </c>
    </row>
    <row r="39" spans="1:5" s="42" customFormat="1" ht="30" customHeight="1">
      <c r="A39" s="124"/>
      <c r="B39" s="124" t="s">
        <v>97</v>
      </c>
      <c r="C39" s="128" t="s">
        <v>98</v>
      </c>
      <c r="D39" s="124" t="s">
        <v>8</v>
      </c>
      <c r="E39" s="129" t="s">
        <v>8</v>
      </c>
    </row>
    <row r="40" spans="1:5" s="42" customFormat="1" ht="30" customHeight="1">
      <c r="A40" s="124"/>
      <c r="B40" s="125" t="s">
        <v>99</v>
      </c>
      <c r="C40" s="126" t="s">
        <v>100</v>
      </c>
      <c r="D40" s="125" t="s">
        <v>8</v>
      </c>
      <c r="E40" s="127" t="s">
        <v>8</v>
      </c>
    </row>
    <row r="41" spans="1:5" s="42" customFormat="1" ht="30" customHeight="1">
      <c r="A41" s="43">
        <f>A38+1</f>
        <v>18</v>
      </c>
      <c r="B41" s="73" t="s">
        <v>105</v>
      </c>
      <c r="C41" s="69" t="s">
        <v>106</v>
      </c>
      <c r="D41" s="73" t="s">
        <v>125</v>
      </c>
      <c r="E41" s="21">
        <v>32.75</v>
      </c>
    </row>
    <row r="42" spans="1:5" s="42" customFormat="1" ht="30" customHeight="1">
      <c r="A42" s="43">
        <f t="shared" si="0"/>
        <v>19</v>
      </c>
      <c r="B42" s="73" t="s">
        <v>107</v>
      </c>
      <c r="C42" s="69" t="s">
        <v>108</v>
      </c>
      <c r="D42" s="73" t="s">
        <v>125</v>
      </c>
      <c r="E42" s="47">
        <v>118.7</v>
      </c>
    </row>
    <row r="43" spans="1:5" s="42" customFormat="1" ht="30" customHeight="1">
      <c r="A43" s="43">
        <f t="shared" si="0"/>
        <v>20</v>
      </c>
      <c r="B43" s="73" t="s">
        <v>109</v>
      </c>
      <c r="C43" s="69" t="s">
        <v>110</v>
      </c>
      <c r="D43" s="73" t="s">
        <v>42</v>
      </c>
      <c r="E43" s="21">
        <v>6</v>
      </c>
    </row>
    <row r="44" spans="1:5" s="42" customFormat="1" ht="30" customHeight="1">
      <c r="A44" s="43">
        <f t="shared" si="0"/>
        <v>21</v>
      </c>
      <c r="B44" s="73" t="s">
        <v>111</v>
      </c>
      <c r="C44" s="69" t="s">
        <v>112</v>
      </c>
      <c r="D44" s="73" t="s">
        <v>42</v>
      </c>
      <c r="E44" s="21">
        <v>1</v>
      </c>
    </row>
    <row r="45" spans="1:5" s="42" customFormat="1" ht="30" customHeight="1">
      <c r="A45" s="124"/>
      <c r="B45" s="124" t="s">
        <v>217</v>
      </c>
      <c r="C45" s="128" t="s">
        <v>216</v>
      </c>
      <c r="D45" s="124" t="s">
        <v>8</v>
      </c>
      <c r="E45" s="129" t="s">
        <v>8</v>
      </c>
    </row>
    <row r="46" spans="1:5" s="42" customFormat="1" ht="30" customHeight="1">
      <c r="A46" s="124"/>
      <c r="B46" s="124" t="s">
        <v>218</v>
      </c>
      <c r="C46" s="128" t="s">
        <v>219</v>
      </c>
      <c r="D46" s="124" t="s">
        <v>8</v>
      </c>
      <c r="E46" s="129" t="s">
        <v>8</v>
      </c>
    </row>
    <row r="47" spans="1:5" s="42" customFormat="1" ht="30" customHeight="1">
      <c r="A47" s="43">
        <f>A44+1</f>
        <v>22</v>
      </c>
      <c r="B47" s="44" t="s">
        <v>211</v>
      </c>
      <c r="C47" s="13" t="s">
        <v>213</v>
      </c>
      <c r="D47" s="73" t="s">
        <v>124</v>
      </c>
      <c r="E47" s="48">
        <v>56.61</v>
      </c>
    </row>
    <row r="48" spans="1:5" s="42" customFormat="1" ht="30" customHeight="1">
      <c r="A48" s="43">
        <f t="shared" si="0"/>
        <v>23</v>
      </c>
      <c r="B48" s="44" t="s">
        <v>212</v>
      </c>
      <c r="C48" s="13" t="s">
        <v>215</v>
      </c>
      <c r="D48" s="73" t="s">
        <v>23</v>
      </c>
      <c r="E48" s="48">
        <v>18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6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7" sqref="A47:XFD47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4.75" customHeight="1">
      <c r="A1" s="153" t="s">
        <v>659</v>
      </c>
      <c r="B1" s="153"/>
      <c r="C1" s="153"/>
      <c r="D1" s="153"/>
      <c r="E1" s="153"/>
    </row>
    <row r="2" spans="1:5" ht="99.9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565</v>
      </c>
      <c r="B3" s="154" t="s">
        <v>332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1" si="0">A7+1</f>
        <v>1</v>
      </c>
      <c r="B8" s="18"/>
      <c r="C8" s="19" t="s">
        <v>326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222.43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333.65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231.87</v>
      </c>
    </row>
    <row r="14" spans="1:5" s="42" customFormat="1" ht="30" customHeight="1">
      <c r="A14" s="43">
        <f>A13+1</f>
        <v>5</v>
      </c>
      <c r="B14" s="73" t="s">
        <v>346</v>
      </c>
      <c r="C14" s="69" t="s">
        <v>327</v>
      </c>
      <c r="D14" s="73" t="s">
        <v>124</v>
      </c>
      <c r="E14" s="72">
        <v>286</v>
      </c>
    </row>
    <row r="15" spans="1:5" s="42" customFormat="1" ht="30" customHeight="1">
      <c r="A15" s="124"/>
      <c r="B15" s="124" t="s">
        <v>33</v>
      </c>
      <c r="C15" s="128" t="s">
        <v>34</v>
      </c>
      <c r="D15" s="124" t="s">
        <v>8</v>
      </c>
      <c r="E15" s="129" t="s">
        <v>8</v>
      </c>
    </row>
    <row r="16" spans="1:5" s="42" customFormat="1" ht="30" customHeight="1">
      <c r="A16" s="124"/>
      <c r="B16" s="125" t="s">
        <v>35</v>
      </c>
      <c r="C16" s="126" t="s">
        <v>36</v>
      </c>
      <c r="D16" s="125" t="s">
        <v>8</v>
      </c>
      <c r="E16" s="127" t="s">
        <v>8</v>
      </c>
    </row>
    <row r="17" spans="1:5" s="42" customFormat="1" ht="30" customHeight="1">
      <c r="A17" s="43">
        <f>A14+1</f>
        <v>6</v>
      </c>
      <c r="B17" s="73" t="s">
        <v>37</v>
      </c>
      <c r="C17" s="69" t="s">
        <v>38</v>
      </c>
      <c r="D17" s="73" t="s">
        <v>39</v>
      </c>
      <c r="E17" s="32">
        <v>5110</v>
      </c>
    </row>
    <row r="18" spans="1:5" s="42" customFormat="1" ht="30" customHeight="1">
      <c r="A18" s="124"/>
      <c r="B18" s="124" t="s">
        <v>43</v>
      </c>
      <c r="C18" s="128" t="s">
        <v>44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45</v>
      </c>
      <c r="C19" s="126" t="s">
        <v>46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34"/>
      <c r="C20" s="71" t="s">
        <v>129</v>
      </c>
      <c r="D20" s="73" t="s">
        <v>124</v>
      </c>
      <c r="E20" s="32">
        <v>14.98</v>
      </c>
    </row>
    <row r="21" spans="1:5" s="42" customFormat="1" ht="30" customHeight="1">
      <c r="A21" s="43">
        <f>A20+1</f>
        <v>8</v>
      </c>
      <c r="B21" s="34"/>
      <c r="C21" s="71" t="s">
        <v>197</v>
      </c>
      <c r="D21" s="73" t="s">
        <v>124</v>
      </c>
      <c r="E21" s="32">
        <v>5.65</v>
      </c>
    </row>
    <row r="22" spans="1:5" s="42" customFormat="1" ht="30" customHeight="1">
      <c r="A22" s="43">
        <f>A21+1</f>
        <v>9</v>
      </c>
      <c r="B22" s="73"/>
      <c r="C22" s="71" t="s">
        <v>328</v>
      </c>
      <c r="D22" s="73" t="s">
        <v>124</v>
      </c>
      <c r="E22" s="72">
        <v>2.16</v>
      </c>
    </row>
    <row r="23" spans="1:5" s="42" customFormat="1" ht="30" customHeight="1">
      <c r="A23" s="124"/>
      <c r="B23" s="125" t="s">
        <v>47</v>
      </c>
      <c r="C23" s="126" t="s">
        <v>48</v>
      </c>
      <c r="D23" s="125" t="s">
        <v>8</v>
      </c>
      <c r="E23" s="127" t="s">
        <v>8</v>
      </c>
    </row>
    <row r="24" spans="1:5" s="42" customFormat="1" ht="30" customHeight="1">
      <c r="A24" s="43">
        <f>A22+1</f>
        <v>10</v>
      </c>
      <c r="B24" s="73"/>
      <c r="C24" s="69" t="s">
        <v>315</v>
      </c>
      <c r="D24" s="73" t="s">
        <v>124</v>
      </c>
      <c r="E24" s="32">
        <v>8.58</v>
      </c>
    </row>
    <row r="25" spans="1:5" s="42" customFormat="1" ht="30" customHeight="1">
      <c r="A25" s="124"/>
      <c r="B25" s="125" t="s">
        <v>49</v>
      </c>
      <c r="C25" s="126" t="s">
        <v>50</v>
      </c>
      <c r="D25" s="125" t="s">
        <v>8</v>
      </c>
      <c r="E25" s="127" t="s">
        <v>8</v>
      </c>
    </row>
    <row r="26" spans="1:5" s="42" customFormat="1" ht="30" customHeight="1">
      <c r="A26" s="119"/>
      <c r="B26" s="120" t="s">
        <v>116</v>
      </c>
      <c r="C26" s="121" t="s">
        <v>117</v>
      </c>
      <c r="D26" s="120" t="s">
        <v>8</v>
      </c>
      <c r="E26" s="122" t="s">
        <v>8</v>
      </c>
    </row>
    <row r="27" spans="1:5" s="42" customFormat="1" ht="30" customHeight="1">
      <c r="A27" s="43">
        <f>A24+1</f>
        <v>11</v>
      </c>
      <c r="B27" s="73"/>
      <c r="C27" s="69" t="s">
        <v>333</v>
      </c>
      <c r="D27" s="73" t="s">
        <v>23</v>
      </c>
      <c r="E27" s="32">
        <v>19.66</v>
      </c>
    </row>
    <row r="28" spans="1:5" s="42" customFormat="1" ht="30" customHeight="1">
      <c r="A28" s="124"/>
      <c r="B28" s="124" t="s">
        <v>53</v>
      </c>
      <c r="C28" s="128" t="s">
        <v>54</v>
      </c>
      <c r="D28" s="124" t="s">
        <v>8</v>
      </c>
      <c r="E28" s="129" t="s">
        <v>8</v>
      </c>
    </row>
    <row r="29" spans="1:5" s="42" customFormat="1" ht="30" customHeight="1">
      <c r="A29" s="124"/>
      <c r="B29" s="125" t="s">
        <v>55</v>
      </c>
      <c r="C29" s="126" t="s">
        <v>56</v>
      </c>
      <c r="D29" s="125" t="s">
        <v>8</v>
      </c>
      <c r="E29" s="127" t="s">
        <v>8</v>
      </c>
    </row>
    <row r="30" spans="1:5" s="42" customFormat="1" ht="30" customHeight="1">
      <c r="A30" s="43">
        <f>A27+1</f>
        <v>12</v>
      </c>
      <c r="B30" s="73" t="s">
        <v>57</v>
      </c>
      <c r="C30" s="69" t="s">
        <v>58</v>
      </c>
      <c r="D30" s="73" t="s">
        <v>125</v>
      </c>
      <c r="E30" s="21">
        <f>76.9+35</f>
        <v>111.9</v>
      </c>
    </row>
    <row r="31" spans="1:5" s="42" customFormat="1" ht="30" customHeight="1">
      <c r="A31" s="124"/>
      <c r="B31" s="125" t="s">
        <v>59</v>
      </c>
      <c r="C31" s="126" t="s">
        <v>60</v>
      </c>
      <c r="D31" s="125" t="s">
        <v>8</v>
      </c>
      <c r="E31" s="127" t="s">
        <v>8</v>
      </c>
    </row>
    <row r="32" spans="1:5" s="42" customFormat="1" ht="30" customHeight="1">
      <c r="A32" s="43">
        <f>A30+1</f>
        <v>13</v>
      </c>
      <c r="B32" s="73" t="s">
        <v>61</v>
      </c>
      <c r="C32" s="69" t="s">
        <v>62</v>
      </c>
      <c r="D32" s="73" t="s">
        <v>125</v>
      </c>
      <c r="E32" s="72">
        <v>79.58</v>
      </c>
    </row>
    <row r="33" spans="1:5" s="42" customFormat="1" ht="30" customHeight="1">
      <c r="A33" s="124"/>
      <c r="B33" s="124" t="s">
        <v>86</v>
      </c>
      <c r="C33" s="128" t="s">
        <v>87</v>
      </c>
      <c r="D33" s="124" t="s">
        <v>8</v>
      </c>
      <c r="E33" s="129" t="s">
        <v>8</v>
      </c>
    </row>
    <row r="34" spans="1:5" s="42" customFormat="1" ht="30" customHeight="1">
      <c r="A34" s="124"/>
      <c r="B34" s="125" t="s">
        <v>88</v>
      </c>
      <c r="C34" s="126" t="s">
        <v>89</v>
      </c>
      <c r="D34" s="125" t="s">
        <v>8</v>
      </c>
      <c r="E34" s="127" t="s">
        <v>8</v>
      </c>
    </row>
    <row r="35" spans="1:5" s="42" customFormat="1" ht="30" customHeight="1">
      <c r="A35" s="43">
        <f>A32+1</f>
        <v>14</v>
      </c>
      <c r="B35" s="73" t="s">
        <v>118</v>
      </c>
      <c r="C35" s="71" t="s">
        <v>119</v>
      </c>
      <c r="D35" s="73" t="s">
        <v>23</v>
      </c>
      <c r="E35" s="21">
        <v>14</v>
      </c>
    </row>
    <row r="36" spans="1:5" s="42" customFormat="1" ht="30" customHeight="1">
      <c r="A36" s="124"/>
      <c r="B36" s="124" t="s">
        <v>97</v>
      </c>
      <c r="C36" s="128" t="s">
        <v>98</v>
      </c>
      <c r="D36" s="124" t="s">
        <v>8</v>
      </c>
      <c r="E36" s="129" t="s">
        <v>8</v>
      </c>
    </row>
    <row r="37" spans="1:5" s="42" customFormat="1" ht="30" customHeight="1">
      <c r="A37" s="124"/>
      <c r="B37" s="125" t="s">
        <v>99</v>
      </c>
      <c r="C37" s="126" t="s">
        <v>100</v>
      </c>
      <c r="D37" s="125" t="s">
        <v>8</v>
      </c>
      <c r="E37" s="127" t="s">
        <v>8</v>
      </c>
    </row>
    <row r="38" spans="1:5" s="42" customFormat="1" ht="30" customHeight="1">
      <c r="A38" s="43">
        <f>A35+1</f>
        <v>15</v>
      </c>
      <c r="B38" s="73" t="s">
        <v>321</v>
      </c>
      <c r="C38" s="69" t="s">
        <v>106</v>
      </c>
      <c r="D38" s="73" t="s">
        <v>125</v>
      </c>
      <c r="E38" s="21">
        <v>8.4700000000000006</v>
      </c>
    </row>
    <row r="39" spans="1:5" s="42" customFormat="1" ht="30" customHeight="1">
      <c r="A39" s="43">
        <f t="shared" si="0"/>
        <v>16</v>
      </c>
      <c r="B39" s="73" t="s">
        <v>107</v>
      </c>
      <c r="C39" s="69" t="s">
        <v>108</v>
      </c>
      <c r="D39" s="73" t="s">
        <v>125</v>
      </c>
      <c r="E39" s="47">
        <v>19.88</v>
      </c>
    </row>
    <row r="40" spans="1:5" s="42" customFormat="1" ht="30" customHeight="1">
      <c r="A40" s="43">
        <f t="shared" si="0"/>
        <v>17</v>
      </c>
      <c r="B40" s="73" t="s">
        <v>109</v>
      </c>
      <c r="C40" s="69" t="s">
        <v>110</v>
      </c>
      <c r="D40" s="73" t="s">
        <v>42</v>
      </c>
      <c r="E40" s="21">
        <v>6</v>
      </c>
    </row>
    <row r="41" spans="1:5" s="42" customFormat="1" ht="30" customHeight="1">
      <c r="A41" s="43">
        <f t="shared" si="0"/>
        <v>18</v>
      </c>
      <c r="B41" s="73" t="s">
        <v>111</v>
      </c>
      <c r="C41" s="69" t="s">
        <v>112</v>
      </c>
      <c r="D41" s="73" t="s">
        <v>42</v>
      </c>
      <c r="E41" s="21">
        <v>1</v>
      </c>
    </row>
    <row r="42" spans="1:5" s="2" customFormat="1" ht="30" customHeight="1">
      <c r="A42" s="124"/>
      <c r="B42" s="125" t="s">
        <v>329</v>
      </c>
      <c r="C42" s="126" t="s">
        <v>330</v>
      </c>
      <c r="D42" s="125" t="s">
        <v>8</v>
      </c>
      <c r="E42" s="131" t="s">
        <v>8</v>
      </c>
    </row>
    <row r="43" spans="1:5" s="42" customFormat="1" ht="30" customHeight="1">
      <c r="A43" s="43">
        <f>A41+1</f>
        <v>19</v>
      </c>
      <c r="B43" s="73" t="s">
        <v>113</v>
      </c>
      <c r="C43" s="69" t="s">
        <v>331</v>
      </c>
      <c r="D43" s="73" t="s">
        <v>125</v>
      </c>
      <c r="E43" s="21">
        <v>290.75</v>
      </c>
    </row>
    <row r="44" spans="1:5" s="42" customFormat="1" ht="30" customHeight="1">
      <c r="A44" s="124"/>
      <c r="B44" s="124" t="s">
        <v>97</v>
      </c>
      <c r="C44" s="128" t="s">
        <v>98</v>
      </c>
      <c r="D44" s="124" t="s">
        <v>8</v>
      </c>
      <c r="E44" s="129" t="s">
        <v>8</v>
      </c>
    </row>
    <row r="45" spans="1:5" s="42" customFormat="1" ht="30" customHeight="1">
      <c r="A45" s="124"/>
      <c r="B45" s="124" t="s">
        <v>218</v>
      </c>
      <c r="C45" s="128" t="s">
        <v>219</v>
      </c>
      <c r="D45" s="124" t="s">
        <v>8</v>
      </c>
      <c r="E45" s="129" t="s">
        <v>8</v>
      </c>
    </row>
    <row r="46" spans="1:5" s="42" customFormat="1" ht="30" customHeight="1">
      <c r="A46" s="43">
        <v>20</v>
      </c>
      <c r="B46" s="44" t="s">
        <v>211</v>
      </c>
      <c r="C46" s="13" t="s">
        <v>213</v>
      </c>
      <c r="D46" s="73" t="s">
        <v>124</v>
      </c>
      <c r="E46" s="48">
        <v>8.52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9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A70" sqref="A70:XFD7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15.75" customHeight="1">
      <c r="A1" s="153" t="s">
        <v>659</v>
      </c>
      <c r="B1" s="153"/>
      <c r="C1" s="153"/>
      <c r="D1" s="153"/>
      <c r="E1" s="153"/>
    </row>
    <row r="2" spans="1:5" ht="99.95" customHeight="1">
      <c r="A2" s="155" t="s">
        <v>558</v>
      </c>
      <c r="B2" s="156"/>
      <c r="C2" s="156"/>
      <c r="D2" s="156"/>
      <c r="E2" s="156"/>
    </row>
    <row r="3" spans="1:5" ht="30" customHeight="1">
      <c r="A3" s="99" t="s">
        <v>576</v>
      </c>
      <c r="B3" s="154" t="s">
        <v>248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>
      <c r="A6" s="93">
        <v>1</v>
      </c>
      <c r="B6" s="83" t="s">
        <v>426</v>
      </c>
      <c r="C6" s="84" t="s">
        <v>248</v>
      </c>
      <c r="D6" s="83" t="s">
        <v>8</v>
      </c>
      <c r="E6" s="85" t="s">
        <v>8</v>
      </c>
    </row>
    <row r="7" spans="1:5">
      <c r="A7" s="93">
        <f>A6+1</f>
        <v>2</v>
      </c>
      <c r="B7" s="86"/>
      <c r="C7" s="87" t="s">
        <v>363</v>
      </c>
      <c r="D7" s="86" t="s">
        <v>8</v>
      </c>
      <c r="E7" s="88" t="s">
        <v>8</v>
      </c>
    </row>
    <row r="8" spans="1:5">
      <c r="A8" s="43">
        <f>A7+1</f>
        <v>3</v>
      </c>
      <c r="B8" s="73" t="s">
        <v>364</v>
      </c>
      <c r="C8" s="69" t="s">
        <v>365</v>
      </c>
      <c r="D8" s="73" t="s">
        <v>298</v>
      </c>
      <c r="E8" s="72">
        <v>289.89999999999998</v>
      </c>
    </row>
    <row r="9" spans="1:5">
      <c r="A9" s="43">
        <f t="shared" ref="A9:A69" si="0">A8+1</f>
        <v>4</v>
      </c>
      <c r="B9" s="73" t="s">
        <v>364</v>
      </c>
      <c r="C9" s="40" t="s">
        <v>366</v>
      </c>
      <c r="D9" s="61" t="s">
        <v>298</v>
      </c>
      <c r="E9" s="72">
        <v>86.6</v>
      </c>
    </row>
    <row r="10" spans="1:5">
      <c r="A10" s="43">
        <f t="shared" si="0"/>
        <v>5</v>
      </c>
      <c r="B10" s="73" t="s">
        <v>364</v>
      </c>
      <c r="C10" s="112" t="s">
        <v>367</v>
      </c>
      <c r="D10" s="61" t="s">
        <v>298</v>
      </c>
      <c r="E10" s="72">
        <v>303.3</v>
      </c>
    </row>
    <row r="11" spans="1:5">
      <c r="A11" s="43">
        <f t="shared" si="0"/>
        <v>6</v>
      </c>
      <c r="B11" s="73" t="s">
        <v>364</v>
      </c>
      <c r="C11" s="40" t="s">
        <v>368</v>
      </c>
      <c r="D11" s="61" t="s">
        <v>369</v>
      </c>
      <c r="E11" s="72">
        <v>333.9</v>
      </c>
    </row>
    <row r="12" spans="1:5">
      <c r="A12" s="43">
        <f t="shared" si="0"/>
        <v>7</v>
      </c>
      <c r="B12" s="73" t="s">
        <v>364</v>
      </c>
      <c r="C12" s="40" t="s">
        <v>370</v>
      </c>
      <c r="D12" s="61" t="s">
        <v>369</v>
      </c>
      <c r="E12" s="72">
        <v>431</v>
      </c>
    </row>
    <row r="13" spans="1:5">
      <c r="A13" s="43">
        <f t="shared" si="0"/>
        <v>8</v>
      </c>
      <c r="B13" s="73" t="s">
        <v>364</v>
      </c>
      <c r="C13" s="40" t="s">
        <v>371</v>
      </c>
      <c r="D13" s="61" t="s">
        <v>369</v>
      </c>
      <c r="E13" s="72">
        <v>142.6</v>
      </c>
    </row>
    <row r="14" spans="1:5" ht="38.25">
      <c r="A14" s="43">
        <f t="shared" si="0"/>
        <v>9</v>
      </c>
      <c r="B14" s="73" t="s">
        <v>364</v>
      </c>
      <c r="C14" s="40" t="s">
        <v>372</v>
      </c>
      <c r="D14" s="61" t="s">
        <v>11</v>
      </c>
      <c r="E14" s="72">
        <v>7</v>
      </c>
    </row>
    <row r="15" spans="1:5">
      <c r="A15" s="43">
        <f t="shared" si="0"/>
        <v>10</v>
      </c>
      <c r="B15" s="73" t="s">
        <v>364</v>
      </c>
      <c r="C15" s="69" t="s">
        <v>373</v>
      </c>
      <c r="D15" s="73" t="s">
        <v>369</v>
      </c>
      <c r="E15" s="72">
        <v>39</v>
      </c>
    </row>
    <row r="16" spans="1:5">
      <c r="A16" s="43">
        <f t="shared" si="0"/>
        <v>11</v>
      </c>
      <c r="B16" s="73" t="s">
        <v>364</v>
      </c>
      <c r="C16" s="40" t="s">
        <v>374</v>
      </c>
      <c r="D16" s="61" t="s">
        <v>369</v>
      </c>
      <c r="E16" s="72">
        <v>39</v>
      </c>
    </row>
    <row r="17" spans="1:6" ht="38.25">
      <c r="A17" s="43">
        <f t="shared" si="0"/>
        <v>12</v>
      </c>
      <c r="B17" s="73" t="s">
        <v>364</v>
      </c>
      <c r="C17" s="69" t="s">
        <v>375</v>
      </c>
      <c r="D17" s="73" t="s">
        <v>11</v>
      </c>
      <c r="E17" s="72">
        <v>6</v>
      </c>
    </row>
    <row r="18" spans="1:6" ht="38.25">
      <c r="A18" s="43">
        <f t="shared" si="0"/>
        <v>13</v>
      </c>
      <c r="B18" s="73" t="s">
        <v>364</v>
      </c>
      <c r="C18" s="40" t="s">
        <v>376</v>
      </c>
      <c r="D18" s="61" t="s">
        <v>11</v>
      </c>
      <c r="E18" s="72">
        <v>1</v>
      </c>
      <c r="F18" s="144"/>
    </row>
    <row r="19" spans="1:6" ht="38.25">
      <c r="A19" s="43">
        <f t="shared" si="0"/>
        <v>14</v>
      </c>
      <c r="B19" s="73" t="s">
        <v>364</v>
      </c>
      <c r="C19" s="40" t="s">
        <v>377</v>
      </c>
      <c r="D19" s="61" t="s">
        <v>11</v>
      </c>
      <c r="E19" s="72">
        <v>2</v>
      </c>
    </row>
    <row r="20" spans="1:6" ht="25.5">
      <c r="A20" s="43">
        <f t="shared" si="0"/>
        <v>15</v>
      </c>
      <c r="B20" s="73" t="s">
        <v>364</v>
      </c>
      <c r="C20" s="40" t="s">
        <v>378</v>
      </c>
      <c r="D20" s="61" t="s">
        <v>369</v>
      </c>
      <c r="E20" s="72">
        <v>90</v>
      </c>
    </row>
    <row r="21" spans="1:6" ht="25.5">
      <c r="A21" s="43">
        <f t="shared" si="0"/>
        <v>16</v>
      </c>
      <c r="B21" s="73" t="s">
        <v>364</v>
      </c>
      <c r="C21" s="40" t="s">
        <v>379</v>
      </c>
      <c r="D21" s="61" t="s">
        <v>369</v>
      </c>
      <c r="E21" s="72">
        <v>221</v>
      </c>
    </row>
    <row r="22" spans="1:6" ht="25.5">
      <c r="A22" s="43">
        <f t="shared" si="0"/>
        <v>17</v>
      </c>
      <c r="B22" s="73" t="s">
        <v>364</v>
      </c>
      <c r="C22" s="40" t="s">
        <v>380</v>
      </c>
      <c r="D22" s="61" t="s">
        <v>369</v>
      </c>
      <c r="E22" s="72">
        <v>70</v>
      </c>
    </row>
    <row r="23" spans="1:6" ht="25.5">
      <c r="A23" s="43">
        <f t="shared" si="0"/>
        <v>18</v>
      </c>
      <c r="B23" s="73" t="s">
        <v>364</v>
      </c>
      <c r="C23" s="40" t="s">
        <v>381</v>
      </c>
      <c r="D23" s="61" t="s">
        <v>369</v>
      </c>
      <c r="E23" s="72">
        <v>9</v>
      </c>
    </row>
    <row r="24" spans="1:6" ht="25.5">
      <c r="A24" s="43">
        <f t="shared" si="0"/>
        <v>19</v>
      </c>
      <c r="B24" s="73" t="s">
        <v>364</v>
      </c>
      <c r="C24" s="40" t="s">
        <v>382</v>
      </c>
      <c r="D24" s="61" t="s">
        <v>369</v>
      </c>
      <c r="E24" s="72">
        <v>23</v>
      </c>
    </row>
    <row r="25" spans="1:6" ht="25.5">
      <c r="A25" s="43">
        <f t="shared" si="0"/>
        <v>20</v>
      </c>
      <c r="B25" s="73" t="s">
        <v>364</v>
      </c>
      <c r="C25" s="40" t="s">
        <v>383</v>
      </c>
      <c r="D25" s="61" t="s">
        <v>369</v>
      </c>
      <c r="E25" s="72">
        <v>110</v>
      </c>
    </row>
    <row r="26" spans="1:6" ht="38.25">
      <c r="A26" s="43">
        <f t="shared" si="0"/>
        <v>21</v>
      </c>
      <c r="B26" s="73" t="s">
        <v>364</v>
      </c>
      <c r="C26" s="40" t="s">
        <v>384</v>
      </c>
      <c r="D26" s="61" t="s">
        <v>11</v>
      </c>
      <c r="E26" s="72">
        <v>43</v>
      </c>
    </row>
    <row r="27" spans="1:6" ht="51">
      <c r="A27" s="43">
        <f t="shared" si="0"/>
        <v>22</v>
      </c>
      <c r="B27" s="73" t="s">
        <v>364</v>
      </c>
      <c r="C27" s="40" t="s">
        <v>385</v>
      </c>
      <c r="D27" s="61" t="s">
        <v>11</v>
      </c>
      <c r="E27" s="72">
        <v>6</v>
      </c>
    </row>
    <row r="28" spans="1:6" ht="51">
      <c r="A28" s="43">
        <f t="shared" si="0"/>
        <v>23</v>
      </c>
      <c r="B28" s="73" t="s">
        <v>364</v>
      </c>
      <c r="C28" s="69" t="s">
        <v>386</v>
      </c>
      <c r="D28" s="73" t="s">
        <v>11</v>
      </c>
      <c r="E28" s="72">
        <v>1</v>
      </c>
    </row>
    <row r="29" spans="1:6" ht="25.5">
      <c r="A29" s="43">
        <f t="shared" si="0"/>
        <v>24</v>
      </c>
      <c r="B29" s="73" t="s">
        <v>364</v>
      </c>
      <c r="C29" s="40" t="s">
        <v>387</v>
      </c>
      <c r="D29" s="61" t="s">
        <v>369</v>
      </c>
      <c r="E29" s="72">
        <v>2</v>
      </c>
    </row>
    <row r="30" spans="1:6" ht="25.5">
      <c r="A30" s="43">
        <f t="shared" si="0"/>
        <v>25</v>
      </c>
      <c r="B30" s="73" t="s">
        <v>364</v>
      </c>
      <c r="C30" s="40" t="s">
        <v>388</v>
      </c>
      <c r="D30" s="61" t="s">
        <v>369</v>
      </c>
      <c r="E30" s="72">
        <v>3</v>
      </c>
    </row>
    <row r="31" spans="1:6" ht="25.5">
      <c r="A31" s="43">
        <f t="shared" si="0"/>
        <v>26</v>
      </c>
      <c r="B31" s="73" t="s">
        <v>364</v>
      </c>
      <c r="C31" s="40" t="s">
        <v>389</v>
      </c>
      <c r="D31" s="61" t="s">
        <v>369</v>
      </c>
      <c r="E31" s="72">
        <v>30</v>
      </c>
    </row>
    <row r="32" spans="1:6" ht="25.5">
      <c r="A32" s="43">
        <f t="shared" si="0"/>
        <v>27</v>
      </c>
      <c r="B32" s="73" t="s">
        <v>364</v>
      </c>
      <c r="C32" s="112" t="s">
        <v>390</v>
      </c>
      <c r="D32" s="61" t="s">
        <v>369</v>
      </c>
      <c r="E32" s="72">
        <v>7</v>
      </c>
    </row>
    <row r="33" spans="1:5" ht="25.5">
      <c r="A33" s="43">
        <f t="shared" si="0"/>
        <v>28</v>
      </c>
      <c r="B33" s="73" t="s">
        <v>364</v>
      </c>
      <c r="C33" s="40" t="s">
        <v>391</v>
      </c>
      <c r="D33" s="61" t="s">
        <v>369</v>
      </c>
      <c r="E33" s="72">
        <v>2</v>
      </c>
    </row>
    <row r="34" spans="1:5" ht="25.5">
      <c r="A34" s="43">
        <f t="shared" si="0"/>
        <v>29</v>
      </c>
      <c r="B34" s="73" t="s">
        <v>364</v>
      </c>
      <c r="C34" s="40" t="s">
        <v>392</v>
      </c>
      <c r="D34" s="61" t="s">
        <v>369</v>
      </c>
      <c r="E34" s="72">
        <v>47</v>
      </c>
    </row>
    <row r="35" spans="1:5" ht="25.5">
      <c r="A35" s="43">
        <f t="shared" si="0"/>
        <v>30</v>
      </c>
      <c r="B35" s="73" t="s">
        <v>364</v>
      </c>
      <c r="C35" s="40" t="s">
        <v>393</v>
      </c>
      <c r="D35" s="61" t="s">
        <v>369</v>
      </c>
      <c r="E35" s="72">
        <v>20</v>
      </c>
    </row>
    <row r="36" spans="1:5" ht="25.5">
      <c r="A36" s="43">
        <f t="shared" si="0"/>
        <v>31</v>
      </c>
      <c r="B36" s="73" t="s">
        <v>364</v>
      </c>
      <c r="C36" s="40" t="s">
        <v>394</v>
      </c>
      <c r="D36" s="61" t="s">
        <v>369</v>
      </c>
      <c r="E36" s="72">
        <v>13</v>
      </c>
    </row>
    <row r="37" spans="1:5" ht="25.5">
      <c r="A37" s="43">
        <f t="shared" si="0"/>
        <v>32</v>
      </c>
      <c r="B37" s="73" t="s">
        <v>364</v>
      </c>
      <c r="C37" s="40" t="s">
        <v>395</v>
      </c>
      <c r="D37" s="61" t="s">
        <v>369</v>
      </c>
      <c r="E37" s="72">
        <v>9</v>
      </c>
    </row>
    <row r="38" spans="1:5" ht="38.25">
      <c r="A38" s="43">
        <f t="shared" si="0"/>
        <v>33</v>
      </c>
      <c r="B38" s="73" t="s">
        <v>364</v>
      </c>
      <c r="C38" s="40" t="s">
        <v>396</v>
      </c>
      <c r="D38" s="61" t="s">
        <v>369</v>
      </c>
      <c r="E38" s="72">
        <v>133</v>
      </c>
    </row>
    <row r="39" spans="1:5" ht="38.25">
      <c r="A39" s="43">
        <f t="shared" si="0"/>
        <v>34</v>
      </c>
      <c r="B39" s="73" t="s">
        <v>364</v>
      </c>
      <c r="C39" s="40" t="s">
        <v>397</v>
      </c>
      <c r="D39" s="61" t="s">
        <v>369</v>
      </c>
      <c r="E39" s="72">
        <v>18</v>
      </c>
    </row>
    <row r="40" spans="1:5" ht="38.25">
      <c r="A40" s="43">
        <f t="shared" si="0"/>
        <v>35</v>
      </c>
      <c r="B40" s="73" t="s">
        <v>364</v>
      </c>
      <c r="C40" s="40" t="s">
        <v>398</v>
      </c>
      <c r="D40" s="61" t="s">
        <v>369</v>
      </c>
      <c r="E40" s="72">
        <v>31</v>
      </c>
    </row>
    <row r="41" spans="1:5" ht="25.5">
      <c r="A41" s="43">
        <f t="shared" si="0"/>
        <v>36</v>
      </c>
      <c r="B41" s="73" t="s">
        <v>364</v>
      </c>
      <c r="C41" s="40" t="s">
        <v>399</v>
      </c>
      <c r="D41" s="61" t="s">
        <v>369</v>
      </c>
      <c r="E41" s="72">
        <v>147.1</v>
      </c>
    </row>
    <row r="42" spans="1:5" ht="25.5">
      <c r="A42" s="43">
        <f t="shared" si="0"/>
        <v>37</v>
      </c>
      <c r="B42" s="73" t="s">
        <v>364</v>
      </c>
      <c r="C42" s="40" t="s">
        <v>400</v>
      </c>
      <c r="D42" s="61" t="s">
        <v>369</v>
      </c>
      <c r="E42" s="72">
        <v>318</v>
      </c>
    </row>
    <row r="43" spans="1:5" ht="25.5">
      <c r="A43" s="43">
        <f t="shared" si="0"/>
        <v>38</v>
      </c>
      <c r="B43" s="73" t="s">
        <v>364</v>
      </c>
      <c r="C43" s="40" t="s">
        <v>401</v>
      </c>
      <c r="D43" s="61" t="s">
        <v>369</v>
      </c>
      <c r="E43" s="72">
        <v>281.10000000000002</v>
      </c>
    </row>
    <row r="44" spans="1:5" ht="25.5">
      <c r="A44" s="43">
        <f t="shared" si="0"/>
        <v>39</v>
      </c>
      <c r="B44" s="73" t="s">
        <v>364</v>
      </c>
      <c r="C44" s="40" t="s">
        <v>402</v>
      </c>
      <c r="D44" s="61" t="s">
        <v>369</v>
      </c>
      <c r="E44" s="72">
        <v>196.7</v>
      </c>
    </row>
    <row r="45" spans="1:5" ht="165.75">
      <c r="A45" s="43">
        <f t="shared" si="0"/>
        <v>40</v>
      </c>
      <c r="B45" s="73" t="s">
        <v>364</v>
      </c>
      <c r="C45" s="40" t="s">
        <v>403</v>
      </c>
      <c r="D45" s="61" t="s">
        <v>11</v>
      </c>
      <c r="E45" s="72">
        <v>3</v>
      </c>
    </row>
    <row r="46" spans="1:5" ht="38.25">
      <c r="A46" s="43">
        <f t="shared" si="0"/>
        <v>41</v>
      </c>
      <c r="B46" s="73" t="s">
        <v>364</v>
      </c>
      <c r="C46" s="40" t="s">
        <v>404</v>
      </c>
      <c r="D46" s="61" t="s">
        <v>11</v>
      </c>
      <c r="E46" s="72">
        <v>1</v>
      </c>
    </row>
    <row r="47" spans="1:5" ht="38.25">
      <c r="A47" s="10">
        <f t="shared" si="0"/>
        <v>42</v>
      </c>
      <c r="B47" s="73" t="s">
        <v>364</v>
      </c>
      <c r="C47" s="69" t="s">
        <v>405</v>
      </c>
      <c r="D47" s="73" t="s">
        <v>11</v>
      </c>
      <c r="E47" s="72">
        <v>2</v>
      </c>
    </row>
    <row r="48" spans="1:5" ht="38.25">
      <c r="A48" s="43">
        <f t="shared" si="0"/>
        <v>43</v>
      </c>
      <c r="B48" s="73" t="s">
        <v>364</v>
      </c>
      <c r="C48" s="40" t="s">
        <v>406</v>
      </c>
      <c r="D48" s="61" t="s">
        <v>11</v>
      </c>
      <c r="E48" s="72">
        <v>1</v>
      </c>
    </row>
    <row r="49" spans="1:5" ht="38.25">
      <c r="A49" s="10">
        <f t="shared" si="0"/>
        <v>44</v>
      </c>
      <c r="B49" s="73" t="s">
        <v>364</v>
      </c>
      <c r="C49" s="69" t="s">
        <v>407</v>
      </c>
      <c r="D49" s="73" t="s">
        <v>11</v>
      </c>
      <c r="E49" s="72">
        <v>1</v>
      </c>
    </row>
    <row r="50" spans="1:5" ht="38.25">
      <c r="A50" s="43">
        <f t="shared" si="0"/>
        <v>45</v>
      </c>
      <c r="B50" s="73" t="s">
        <v>364</v>
      </c>
      <c r="C50" s="40" t="s">
        <v>408</v>
      </c>
      <c r="D50" s="61" t="s">
        <v>11</v>
      </c>
      <c r="E50" s="72">
        <v>1</v>
      </c>
    </row>
    <row r="51" spans="1:5" ht="38.25">
      <c r="A51" s="43">
        <f t="shared" si="0"/>
        <v>46</v>
      </c>
      <c r="B51" s="73" t="s">
        <v>364</v>
      </c>
      <c r="C51" s="40" t="s">
        <v>409</v>
      </c>
      <c r="D51" s="61" t="s">
        <v>11</v>
      </c>
      <c r="E51" s="72">
        <v>1</v>
      </c>
    </row>
    <row r="52" spans="1:5" ht="38.25">
      <c r="A52" s="43">
        <f t="shared" si="0"/>
        <v>47</v>
      </c>
      <c r="B52" s="73" t="s">
        <v>364</v>
      </c>
      <c r="C52" s="40" t="s">
        <v>410</v>
      </c>
      <c r="D52" s="61" t="s">
        <v>11</v>
      </c>
      <c r="E52" s="72">
        <v>1</v>
      </c>
    </row>
    <row r="53" spans="1:5" ht="38.25">
      <c r="A53" s="43">
        <f t="shared" si="0"/>
        <v>48</v>
      </c>
      <c r="B53" s="73" t="s">
        <v>364</v>
      </c>
      <c r="C53" s="40" t="s">
        <v>404</v>
      </c>
      <c r="D53" s="61" t="s">
        <v>11</v>
      </c>
      <c r="E53" s="72">
        <v>1</v>
      </c>
    </row>
    <row r="54" spans="1:5" ht="38.25">
      <c r="A54" s="43">
        <f t="shared" si="0"/>
        <v>49</v>
      </c>
      <c r="B54" s="73" t="s">
        <v>364</v>
      </c>
      <c r="C54" s="40" t="s">
        <v>411</v>
      </c>
      <c r="D54" s="61" t="s">
        <v>11</v>
      </c>
      <c r="E54" s="72">
        <v>1</v>
      </c>
    </row>
    <row r="55" spans="1:5" ht="38.25">
      <c r="A55" s="43">
        <f t="shared" si="0"/>
        <v>50</v>
      </c>
      <c r="B55" s="73" t="s">
        <v>364</v>
      </c>
      <c r="C55" s="40" t="s">
        <v>409</v>
      </c>
      <c r="D55" s="61" t="s">
        <v>11</v>
      </c>
      <c r="E55" s="72">
        <v>2</v>
      </c>
    </row>
    <row r="56" spans="1:5" ht="38.25">
      <c r="A56" s="43">
        <f t="shared" si="0"/>
        <v>51</v>
      </c>
      <c r="B56" s="73" t="s">
        <v>364</v>
      </c>
      <c r="C56" s="69" t="s">
        <v>412</v>
      </c>
      <c r="D56" s="73" t="s">
        <v>11</v>
      </c>
      <c r="E56" s="72">
        <v>1</v>
      </c>
    </row>
    <row r="57" spans="1:5">
      <c r="A57" s="43">
        <f t="shared" si="0"/>
        <v>52</v>
      </c>
      <c r="B57" s="73" t="s">
        <v>364</v>
      </c>
      <c r="C57" s="40" t="s">
        <v>413</v>
      </c>
      <c r="D57" s="61" t="s">
        <v>11</v>
      </c>
      <c r="E57" s="72">
        <v>9</v>
      </c>
    </row>
    <row r="58" spans="1:5">
      <c r="A58" s="43">
        <f t="shared" si="0"/>
        <v>53</v>
      </c>
      <c r="B58" s="73" t="s">
        <v>364</v>
      </c>
      <c r="C58" s="40" t="s">
        <v>414</v>
      </c>
      <c r="D58" s="61" t="s">
        <v>11</v>
      </c>
      <c r="E58" s="72">
        <v>1</v>
      </c>
    </row>
    <row r="59" spans="1:5">
      <c r="A59" s="82">
        <f t="shared" si="0"/>
        <v>54</v>
      </c>
      <c r="B59" s="86"/>
      <c r="C59" s="95" t="s">
        <v>415</v>
      </c>
      <c r="D59" s="96"/>
      <c r="E59" s="88"/>
    </row>
    <row r="60" spans="1:5" ht="25.5">
      <c r="A60" s="43">
        <f t="shared" si="0"/>
        <v>55</v>
      </c>
      <c r="B60" s="73" t="s">
        <v>364</v>
      </c>
      <c r="C60" s="40" t="s">
        <v>416</v>
      </c>
      <c r="D60" s="61" t="s">
        <v>11</v>
      </c>
      <c r="E60" s="72">
        <v>2</v>
      </c>
    </row>
    <row r="61" spans="1:5" ht="25.5">
      <c r="A61" s="43">
        <f t="shared" si="0"/>
        <v>56</v>
      </c>
      <c r="B61" s="73" t="s">
        <v>364</v>
      </c>
      <c r="C61" s="40" t="s">
        <v>417</v>
      </c>
      <c r="D61" s="61" t="s">
        <v>11</v>
      </c>
      <c r="E61" s="72">
        <v>2</v>
      </c>
    </row>
    <row r="62" spans="1:5" ht="25.5">
      <c r="A62" s="43">
        <f t="shared" si="0"/>
        <v>57</v>
      </c>
      <c r="B62" s="73" t="s">
        <v>364</v>
      </c>
      <c r="C62" s="40" t="s">
        <v>418</v>
      </c>
      <c r="D62" s="61" t="s">
        <v>11</v>
      </c>
      <c r="E62" s="72">
        <v>3</v>
      </c>
    </row>
    <row r="63" spans="1:5" ht="25.5">
      <c r="A63" s="43">
        <f t="shared" si="0"/>
        <v>58</v>
      </c>
      <c r="B63" s="73" t="s">
        <v>364</v>
      </c>
      <c r="C63" s="40" t="s">
        <v>419</v>
      </c>
      <c r="D63" s="61" t="s">
        <v>11</v>
      </c>
      <c r="E63" s="72">
        <v>1</v>
      </c>
    </row>
    <row r="64" spans="1:5" ht="25.5">
      <c r="A64" s="43">
        <f t="shared" si="0"/>
        <v>59</v>
      </c>
      <c r="B64" s="73" t="s">
        <v>364</v>
      </c>
      <c r="C64" s="40" t="s">
        <v>420</v>
      </c>
      <c r="D64" s="61" t="s">
        <v>11</v>
      </c>
      <c r="E64" s="72">
        <v>1</v>
      </c>
    </row>
    <row r="65" spans="1:5" ht="25.5">
      <c r="A65" s="43">
        <f t="shared" si="0"/>
        <v>60</v>
      </c>
      <c r="B65" s="73" t="s">
        <v>364</v>
      </c>
      <c r="C65" s="40" t="s">
        <v>421</v>
      </c>
      <c r="D65" s="61" t="s">
        <v>11</v>
      </c>
      <c r="E65" s="72">
        <v>3</v>
      </c>
    </row>
    <row r="66" spans="1:5" ht="25.5">
      <c r="A66" s="43">
        <f t="shared" si="0"/>
        <v>61</v>
      </c>
      <c r="B66" s="73" t="s">
        <v>364</v>
      </c>
      <c r="C66" s="40" t="s">
        <v>422</v>
      </c>
      <c r="D66" s="61" t="s">
        <v>11</v>
      </c>
      <c r="E66" s="72">
        <v>2</v>
      </c>
    </row>
    <row r="67" spans="1:5" ht="25.5">
      <c r="A67" s="43">
        <f t="shared" si="0"/>
        <v>62</v>
      </c>
      <c r="B67" s="73" t="s">
        <v>364</v>
      </c>
      <c r="C67" s="40" t="s">
        <v>423</v>
      </c>
      <c r="D67" s="61" t="s">
        <v>11</v>
      </c>
      <c r="E67" s="72">
        <v>1</v>
      </c>
    </row>
    <row r="68" spans="1:5">
      <c r="A68" s="43">
        <f t="shared" si="0"/>
        <v>63</v>
      </c>
      <c r="B68" s="73" t="s">
        <v>364</v>
      </c>
      <c r="C68" s="40" t="s">
        <v>424</v>
      </c>
      <c r="D68" s="61" t="s">
        <v>369</v>
      </c>
      <c r="E68" s="72">
        <v>551.1</v>
      </c>
    </row>
    <row r="69" spans="1:5">
      <c r="A69" s="43">
        <f t="shared" si="0"/>
        <v>64</v>
      </c>
      <c r="B69" s="73" t="s">
        <v>364</v>
      </c>
      <c r="C69" s="40" t="s">
        <v>425</v>
      </c>
      <c r="D69" s="61" t="s">
        <v>369</v>
      </c>
      <c r="E69" s="72">
        <v>551.1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2025-03-04T13:36:33Z</cp:lastPrinted>
  <dcterms:created xsi:type="dcterms:W3CDTF">2016-11-03T08:34:35Z</dcterms:created>
  <dcterms:modified xsi:type="dcterms:W3CDTF">2025-03-05T10:33:58Z</dcterms:modified>
</cp:coreProperties>
</file>