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W:\DZamowienPublicznych_wsp\ODZYSK\Dokumenty przetargowe\Przetargi 2025\ZAPYTANIA OFERTOWE 2025\6. telefonia komórkowa\"/>
    </mc:Choice>
  </mc:AlternateContent>
  <xr:revisionPtr revIDLastSave="0" documentId="8_{76312B84-92C3-4738-B225-81E570826D09}" xr6:coauthVersionLast="47" xr6:coauthVersionMax="47" xr10:uidLastSave="{00000000-0000-0000-0000-000000000000}"/>
  <bookViews>
    <workbookView xWindow="1515" yWindow="1515" windowWidth="26715" windowHeight="13185" xr2:uid="{00000000-000D-0000-FFFF-FFFF00000000}"/>
  </bookViews>
  <sheets>
    <sheet name="AktywneUslugi_1(498)" sheetId="1" r:id="rId1"/>
  </sheets>
  <definedNames>
    <definedName name="_xlnm._FilterDatabase" localSheetId="0" hidden="1">'AktywneUslugi_1(498)'!$A$1:$AN$230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" l="1"/>
  <c r="B2" i="1"/>
  <c r="C2" i="1"/>
  <c r="A3" i="1"/>
  <c r="B3" i="1"/>
  <c r="C3" i="1"/>
  <c r="A4" i="1"/>
  <c r="B4" i="1"/>
  <c r="C4" i="1"/>
  <c r="A5" i="1"/>
  <c r="B5" i="1"/>
  <c r="C5" i="1"/>
  <c r="A6" i="1"/>
  <c r="B6" i="1"/>
  <c r="C6" i="1"/>
  <c r="A7" i="1"/>
  <c r="B7" i="1"/>
  <c r="C7" i="1"/>
  <c r="A8" i="1"/>
  <c r="B8" i="1"/>
  <c r="C8" i="1"/>
  <c r="A9" i="1"/>
  <c r="B9" i="1"/>
  <c r="C9" i="1"/>
  <c r="A10" i="1"/>
  <c r="B10" i="1"/>
  <c r="C10" i="1"/>
  <c r="A11" i="1"/>
  <c r="B11" i="1"/>
  <c r="C11" i="1"/>
  <c r="A12" i="1"/>
  <c r="B12" i="1"/>
  <c r="C12" i="1"/>
  <c r="A13" i="1"/>
  <c r="B13" i="1"/>
  <c r="C13" i="1"/>
  <c r="A14" i="1"/>
  <c r="B14" i="1"/>
  <c r="C14" i="1"/>
  <c r="A15" i="1"/>
  <c r="B15" i="1"/>
  <c r="C15" i="1"/>
  <c r="A16" i="1"/>
  <c r="B16" i="1"/>
  <c r="C16" i="1"/>
  <c r="A17" i="1"/>
  <c r="B17" i="1"/>
  <c r="C17" i="1"/>
  <c r="A18" i="1"/>
  <c r="B18" i="1"/>
  <c r="C18" i="1"/>
  <c r="A19" i="1"/>
  <c r="B19" i="1"/>
  <c r="C19" i="1"/>
  <c r="A20" i="1"/>
  <c r="B20" i="1"/>
  <c r="C20" i="1"/>
  <c r="A21" i="1"/>
  <c r="B21" i="1"/>
  <c r="C21" i="1"/>
  <c r="A22" i="1"/>
  <c r="B22" i="1"/>
  <c r="C22" i="1"/>
  <c r="A23" i="1"/>
  <c r="B23" i="1"/>
  <c r="C23" i="1"/>
  <c r="A24" i="1"/>
  <c r="B24" i="1"/>
  <c r="C24" i="1"/>
  <c r="A25" i="1"/>
  <c r="B25" i="1"/>
  <c r="C25" i="1"/>
  <c r="A26" i="1"/>
  <c r="B26" i="1"/>
  <c r="C26" i="1"/>
  <c r="A27" i="1"/>
  <c r="B27" i="1"/>
  <c r="C27" i="1"/>
  <c r="A28" i="1"/>
  <c r="B28" i="1"/>
  <c r="C28" i="1"/>
  <c r="A29" i="1"/>
  <c r="B29" i="1"/>
  <c r="C29" i="1"/>
  <c r="A30" i="1"/>
  <c r="B30" i="1"/>
  <c r="C30" i="1"/>
  <c r="A31" i="1"/>
  <c r="B31" i="1"/>
  <c r="C31" i="1"/>
  <c r="A32" i="1"/>
  <c r="B32" i="1"/>
  <c r="C32" i="1"/>
  <c r="A33" i="1"/>
  <c r="B33" i="1"/>
  <c r="C33" i="1"/>
  <c r="A34" i="1"/>
  <c r="B34" i="1"/>
  <c r="C34" i="1"/>
  <c r="A35" i="1"/>
  <c r="B35" i="1"/>
  <c r="C35" i="1"/>
  <c r="A36" i="1"/>
  <c r="B36" i="1"/>
  <c r="C36" i="1"/>
  <c r="A37" i="1"/>
  <c r="B37" i="1"/>
  <c r="C37" i="1"/>
  <c r="A38" i="1"/>
  <c r="B38" i="1"/>
  <c r="C38" i="1"/>
  <c r="A39" i="1"/>
  <c r="B39" i="1"/>
  <c r="C39" i="1"/>
  <c r="A40" i="1"/>
  <c r="B40" i="1"/>
  <c r="C40" i="1"/>
  <c r="A41" i="1"/>
  <c r="B41" i="1"/>
  <c r="C41" i="1"/>
  <c r="A42" i="1"/>
  <c r="B42" i="1"/>
  <c r="C42" i="1"/>
  <c r="A43" i="1"/>
  <c r="B43" i="1"/>
  <c r="C43" i="1"/>
  <c r="A44" i="1"/>
  <c r="B44" i="1"/>
  <c r="C44" i="1"/>
  <c r="A45" i="1"/>
  <c r="B45" i="1"/>
  <c r="C45" i="1"/>
  <c r="A46" i="1"/>
  <c r="B46" i="1"/>
  <c r="C46" i="1"/>
  <c r="A47" i="1"/>
  <c r="B47" i="1"/>
  <c r="C47" i="1"/>
  <c r="A48" i="1"/>
  <c r="B48" i="1"/>
  <c r="C48" i="1"/>
  <c r="A49" i="1"/>
  <c r="B49" i="1"/>
  <c r="C49" i="1"/>
  <c r="A50" i="1"/>
  <c r="B50" i="1"/>
  <c r="C50" i="1"/>
  <c r="A51" i="1"/>
  <c r="B51" i="1"/>
  <c r="C51" i="1"/>
  <c r="A52" i="1"/>
  <c r="B52" i="1"/>
  <c r="C52" i="1"/>
  <c r="A53" i="1"/>
  <c r="B53" i="1"/>
  <c r="C53" i="1"/>
  <c r="A54" i="1"/>
  <c r="B54" i="1"/>
  <c r="C54" i="1"/>
  <c r="A55" i="1"/>
  <c r="B55" i="1"/>
  <c r="C55" i="1"/>
  <c r="A56" i="1"/>
  <c r="B56" i="1"/>
  <c r="C56" i="1"/>
  <c r="A57" i="1"/>
  <c r="B57" i="1"/>
  <c r="C57" i="1"/>
  <c r="A58" i="1"/>
  <c r="B58" i="1"/>
  <c r="C58" i="1"/>
  <c r="A59" i="1"/>
  <c r="B59" i="1"/>
  <c r="C59" i="1"/>
  <c r="A60" i="1"/>
  <c r="B60" i="1"/>
  <c r="C60" i="1"/>
  <c r="A61" i="1"/>
  <c r="B61" i="1"/>
  <c r="C61" i="1"/>
  <c r="A62" i="1"/>
  <c r="B62" i="1"/>
  <c r="C62" i="1"/>
  <c r="A63" i="1"/>
  <c r="B63" i="1"/>
  <c r="C63" i="1"/>
  <c r="A64" i="1"/>
  <c r="B64" i="1"/>
  <c r="C64" i="1"/>
  <c r="A65" i="1"/>
  <c r="B65" i="1"/>
  <c r="C65" i="1"/>
  <c r="A66" i="1"/>
  <c r="B66" i="1"/>
  <c r="C66" i="1"/>
  <c r="A67" i="1"/>
  <c r="B67" i="1"/>
  <c r="C67" i="1"/>
  <c r="A68" i="1"/>
  <c r="B68" i="1"/>
  <c r="C68" i="1"/>
  <c r="A69" i="1"/>
  <c r="B69" i="1"/>
  <c r="C69" i="1"/>
  <c r="A70" i="1"/>
  <c r="B70" i="1"/>
  <c r="C70" i="1"/>
  <c r="A71" i="1"/>
  <c r="B71" i="1"/>
  <c r="C71" i="1"/>
  <c r="A72" i="1"/>
  <c r="B72" i="1"/>
  <c r="C72" i="1"/>
  <c r="A73" i="1"/>
  <c r="B73" i="1"/>
  <c r="C73" i="1"/>
  <c r="A74" i="1"/>
  <c r="B74" i="1"/>
  <c r="C74" i="1"/>
  <c r="A75" i="1"/>
  <c r="B75" i="1"/>
  <c r="C75" i="1"/>
  <c r="A76" i="1"/>
  <c r="B76" i="1"/>
  <c r="C76" i="1"/>
  <c r="A77" i="1"/>
  <c r="B77" i="1"/>
  <c r="C77" i="1"/>
  <c r="A78" i="1"/>
  <c r="B78" i="1"/>
  <c r="C78" i="1"/>
  <c r="A79" i="1"/>
  <c r="B79" i="1"/>
  <c r="C79" i="1"/>
  <c r="A80" i="1"/>
  <c r="B80" i="1"/>
  <c r="C80" i="1"/>
  <c r="A81" i="1"/>
  <c r="B81" i="1"/>
  <c r="C81" i="1"/>
  <c r="A82" i="1"/>
  <c r="B82" i="1"/>
  <c r="C82" i="1"/>
  <c r="A83" i="1"/>
  <c r="B83" i="1"/>
  <c r="C83" i="1"/>
  <c r="A84" i="1"/>
  <c r="B84" i="1"/>
  <c r="C84" i="1"/>
  <c r="A85" i="1"/>
  <c r="B85" i="1"/>
  <c r="C85" i="1"/>
  <c r="A86" i="1"/>
  <c r="B86" i="1"/>
  <c r="C86" i="1"/>
  <c r="A87" i="1"/>
  <c r="B87" i="1"/>
  <c r="C87" i="1"/>
  <c r="A88" i="1"/>
  <c r="B88" i="1"/>
  <c r="C88" i="1"/>
  <c r="A89" i="1"/>
  <c r="B89" i="1"/>
  <c r="C89" i="1"/>
  <c r="A90" i="1"/>
  <c r="B90" i="1"/>
  <c r="C90" i="1"/>
  <c r="A91" i="1"/>
  <c r="B91" i="1"/>
  <c r="C91" i="1"/>
  <c r="A92" i="1"/>
  <c r="B92" i="1"/>
  <c r="C92" i="1"/>
  <c r="A94" i="1"/>
  <c r="B94" i="1"/>
  <c r="C94" i="1"/>
  <c r="A95" i="1"/>
  <c r="B95" i="1"/>
  <c r="C95" i="1"/>
  <c r="A96" i="1"/>
  <c r="B96" i="1"/>
  <c r="C96" i="1"/>
  <c r="A97" i="1"/>
  <c r="B97" i="1"/>
  <c r="C97" i="1"/>
  <c r="A98" i="1"/>
  <c r="B98" i="1"/>
  <c r="C98" i="1"/>
  <c r="A99" i="1"/>
  <c r="B99" i="1"/>
  <c r="C99" i="1"/>
  <c r="A100" i="1"/>
  <c r="B100" i="1"/>
  <c r="C100" i="1"/>
  <c r="A101" i="1"/>
  <c r="B101" i="1"/>
  <c r="C101" i="1"/>
  <c r="A102" i="1"/>
  <c r="B102" i="1"/>
  <c r="C102" i="1"/>
  <c r="A103" i="1"/>
  <c r="B103" i="1"/>
  <c r="C103" i="1"/>
  <c r="A104" i="1"/>
  <c r="B104" i="1"/>
  <c r="C104" i="1"/>
  <c r="A105" i="1"/>
  <c r="B105" i="1"/>
  <c r="C105" i="1"/>
  <c r="A106" i="1"/>
  <c r="B106" i="1"/>
  <c r="C106" i="1"/>
  <c r="A107" i="1"/>
  <c r="B107" i="1"/>
  <c r="C107" i="1"/>
  <c r="A108" i="1"/>
  <c r="B108" i="1"/>
  <c r="C108" i="1"/>
  <c r="A109" i="1"/>
  <c r="B109" i="1"/>
  <c r="C109" i="1"/>
  <c r="A110" i="1"/>
  <c r="B110" i="1"/>
  <c r="C110" i="1"/>
  <c r="A111" i="1"/>
  <c r="B111" i="1"/>
  <c r="C111" i="1"/>
  <c r="A112" i="1"/>
  <c r="B112" i="1"/>
  <c r="C112" i="1"/>
  <c r="A113" i="1"/>
  <c r="B113" i="1"/>
  <c r="C113" i="1"/>
  <c r="A114" i="1"/>
  <c r="B114" i="1"/>
  <c r="C114" i="1"/>
  <c r="A115" i="1"/>
  <c r="B115" i="1"/>
  <c r="C115" i="1"/>
  <c r="A116" i="1"/>
  <c r="B116" i="1"/>
  <c r="C116" i="1"/>
  <c r="A117" i="1"/>
  <c r="B117" i="1"/>
  <c r="C117" i="1"/>
  <c r="A118" i="1"/>
  <c r="B118" i="1"/>
  <c r="C118" i="1"/>
  <c r="A119" i="1"/>
  <c r="B119" i="1"/>
  <c r="C119" i="1"/>
  <c r="A120" i="1"/>
  <c r="B120" i="1"/>
  <c r="C120" i="1"/>
  <c r="A121" i="1"/>
  <c r="B121" i="1"/>
  <c r="C121" i="1"/>
  <c r="A122" i="1"/>
  <c r="B122" i="1"/>
  <c r="C122" i="1"/>
  <c r="A123" i="1"/>
  <c r="B123" i="1"/>
  <c r="C123" i="1"/>
  <c r="A124" i="1"/>
  <c r="B124" i="1"/>
  <c r="C124" i="1"/>
  <c r="A125" i="1"/>
  <c r="B125" i="1"/>
  <c r="C125" i="1"/>
  <c r="A126" i="1"/>
  <c r="B126" i="1"/>
  <c r="C126" i="1"/>
  <c r="A127" i="1"/>
  <c r="B127" i="1"/>
  <c r="C127" i="1"/>
  <c r="A128" i="1"/>
  <c r="B128" i="1"/>
  <c r="C128" i="1"/>
  <c r="A129" i="1"/>
  <c r="B129" i="1"/>
  <c r="C129" i="1"/>
  <c r="A130" i="1"/>
  <c r="B130" i="1"/>
  <c r="C130" i="1"/>
  <c r="A131" i="1"/>
  <c r="B131" i="1"/>
  <c r="C131" i="1"/>
  <c r="A132" i="1"/>
  <c r="B132" i="1"/>
  <c r="C132" i="1"/>
  <c r="A133" i="1"/>
  <c r="B133" i="1"/>
  <c r="C133" i="1"/>
  <c r="A134" i="1"/>
  <c r="B134" i="1"/>
  <c r="C134" i="1"/>
  <c r="A135" i="1"/>
  <c r="B135" i="1"/>
  <c r="C135" i="1"/>
  <c r="A136" i="1"/>
  <c r="B136" i="1"/>
  <c r="C136" i="1"/>
  <c r="A137" i="1"/>
  <c r="B137" i="1"/>
  <c r="C137" i="1"/>
  <c r="A138" i="1"/>
  <c r="B138" i="1"/>
  <c r="C138" i="1"/>
  <c r="A139" i="1"/>
  <c r="B139" i="1"/>
  <c r="C139" i="1"/>
  <c r="A140" i="1"/>
  <c r="B140" i="1"/>
  <c r="C140" i="1"/>
  <c r="A141" i="1"/>
  <c r="B141" i="1"/>
  <c r="C141" i="1"/>
  <c r="A142" i="1"/>
  <c r="B142" i="1"/>
  <c r="C142" i="1"/>
  <c r="A143" i="1"/>
  <c r="B143" i="1"/>
  <c r="C143" i="1"/>
  <c r="A144" i="1"/>
  <c r="B144" i="1"/>
  <c r="C144" i="1"/>
  <c r="A145" i="1"/>
  <c r="B145" i="1"/>
  <c r="C145" i="1"/>
  <c r="A146" i="1"/>
  <c r="B146" i="1"/>
  <c r="C146" i="1"/>
  <c r="A147" i="1"/>
  <c r="B147" i="1"/>
  <c r="C147" i="1"/>
  <c r="A148" i="1"/>
  <c r="B148" i="1"/>
  <c r="C148" i="1"/>
  <c r="A149" i="1"/>
  <c r="B149" i="1"/>
  <c r="C149" i="1"/>
  <c r="A150" i="1"/>
  <c r="B150" i="1"/>
  <c r="C150" i="1"/>
  <c r="A151" i="1"/>
  <c r="B151" i="1"/>
  <c r="C151" i="1"/>
  <c r="A152" i="1"/>
  <c r="B152" i="1"/>
  <c r="C152" i="1"/>
  <c r="A153" i="1"/>
  <c r="B153" i="1"/>
  <c r="C153" i="1"/>
  <c r="A154" i="1"/>
  <c r="B154" i="1"/>
  <c r="C154" i="1"/>
  <c r="A155" i="1"/>
  <c r="B155" i="1"/>
  <c r="C155" i="1"/>
  <c r="A156" i="1"/>
  <c r="B156" i="1"/>
  <c r="C156" i="1"/>
  <c r="A157" i="1"/>
  <c r="B157" i="1"/>
  <c r="C157" i="1"/>
  <c r="A158" i="1"/>
  <c r="B158" i="1"/>
  <c r="C158" i="1"/>
  <c r="A159" i="1"/>
  <c r="B159" i="1"/>
  <c r="C159" i="1"/>
  <c r="A160" i="1"/>
  <c r="B160" i="1"/>
  <c r="C160" i="1"/>
  <c r="A161" i="1"/>
  <c r="B161" i="1"/>
  <c r="C161" i="1"/>
  <c r="A162" i="1"/>
  <c r="B162" i="1"/>
  <c r="C162" i="1"/>
  <c r="A163" i="1"/>
  <c r="B163" i="1"/>
  <c r="C163" i="1"/>
  <c r="A164" i="1"/>
  <c r="B164" i="1"/>
  <c r="C164" i="1"/>
  <c r="A165" i="1"/>
  <c r="B165" i="1"/>
  <c r="C165" i="1"/>
  <c r="A166" i="1"/>
  <c r="B166" i="1"/>
  <c r="C166" i="1"/>
  <c r="A167" i="1"/>
  <c r="B167" i="1"/>
  <c r="C167" i="1"/>
  <c r="A168" i="1"/>
  <c r="B168" i="1"/>
  <c r="C168" i="1"/>
  <c r="A169" i="1"/>
  <c r="B169" i="1"/>
  <c r="C169" i="1"/>
  <c r="A170" i="1"/>
  <c r="B170" i="1"/>
  <c r="C170" i="1"/>
  <c r="A171" i="1"/>
  <c r="B171" i="1"/>
  <c r="C171" i="1"/>
  <c r="A172" i="1"/>
  <c r="B172" i="1"/>
  <c r="C172" i="1"/>
  <c r="A173" i="1"/>
  <c r="B173" i="1"/>
  <c r="C173" i="1"/>
  <c r="A174" i="1"/>
  <c r="B174" i="1"/>
  <c r="C174" i="1"/>
  <c r="A175" i="1"/>
  <c r="B175" i="1"/>
  <c r="C175" i="1"/>
  <c r="A176" i="1"/>
  <c r="B176" i="1"/>
  <c r="C176" i="1"/>
  <c r="A177" i="1"/>
  <c r="B177" i="1"/>
  <c r="C177" i="1"/>
  <c r="A178" i="1"/>
  <c r="B178" i="1"/>
  <c r="C178" i="1"/>
  <c r="A179" i="1"/>
  <c r="B179" i="1"/>
  <c r="C179" i="1"/>
  <c r="A180" i="1"/>
  <c r="B180" i="1"/>
  <c r="C180" i="1"/>
  <c r="A181" i="1"/>
  <c r="B181" i="1"/>
  <c r="C181" i="1"/>
  <c r="A182" i="1"/>
  <c r="B182" i="1"/>
  <c r="C182" i="1"/>
  <c r="A183" i="1"/>
  <c r="B183" i="1"/>
  <c r="C183" i="1"/>
  <c r="A184" i="1"/>
  <c r="B184" i="1"/>
  <c r="C184" i="1"/>
  <c r="A185" i="1"/>
  <c r="B185" i="1"/>
  <c r="C185" i="1"/>
  <c r="A186" i="1"/>
  <c r="B186" i="1"/>
  <c r="C186" i="1"/>
  <c r="A187" i="1"/>
  <c r="B187" i="1"/>
  <c r="C187" i="1"/>
  <c r="A188" i="1"/>
  <c r="B188" i="1"/>
  <c r="C188" i="1"/>
  <c r="A189" i="1"/>
  <c r="B189" i="1"/>
  <c r="C189" i="1"/>
  <c r="A190" i="1"/>
  <c r="B190" i="1"/>
  <c r="C190" i="1"/>
  <c r="A191" i="1"/>
  <c r="B191" i="1"/>
  <c r="C191" i="1"/>
  <c r="A192" i="1"/>
  <c r="B192" i="1"/>
  <c r="C192" i="1"/>
  <c r="A193" i="1"/>
  <c r="B193" i="1"/>
  <c r="C193" i="1"/>
  <c r="A194" i="1"/>
  <c r="B194" i="1"/>
  <c r="C194" i="1"/>
  <c r="A195" i="1"/>
  <c r="B195" i="1"/>
  <c r="C195" i="1"/>
  <c r="A196" i="1"/>
  <c r="B196" i="1"/>
  <c r="C196" i="1"/>
  <c r="A197" i="1"/>
  <c r="B197" i="1"/>
  <c r="C197" i="1"/>
  <c r="A198" i="1"/>
  <c r="B198" i="1"/>
  <c r="C198" i="1"/>
  <c r="A199" i="1"/>
  <c r="B199" i="1"/>
  <c r="C199" i="1"/>
  <c r="A200" i="1"/>
  <c r="B200" i="1"/>
  <c r="C200" i="1"/>
  <c r="A201" i="1"/>
  <c r="B201" i="1"/>
  <c r="C201" i="1"/>
  <c r="A202" i="1"/>
  <c r="B202" i="1"/>
  <c r="C202" i="1"/>
  <c r="A203" i="1"/>
  <c r="B203" i="1"/>
  <c r="C203" i="1"/>
  <c r="A204" i="1"/>
  <c r="B204" i="1"/>
  <c r="C204" i="1"/>
  <c r="A205" i="1"/>
  <c r="B205" i="1"/>
  <c r="C205" i="1"/>
  <c r="A206" i="1"/>
  <c r="B206" i="1"/>
  <c r="C206" i="1"/>
  <c r="A207" i="1"/>
  <c r="B207" i="1"/>
  <c r="C207" i="1"/>
  <c r="A208" i="1"/>
  <c r="B208" i="1"/>
  <c r="C208" i="1"/>
  <c r="A209" i="1"/>
  <c r="B209" i="1"/>
  <c r="C209" i="1"/>
  <c r="A210" i="1"/>
  <c r="B210" i="1"/>
  <c r="C210" i="1"/>
  <c r="A211" i="1"/>
  <c r="B211" i="1"/>
  <c r="C211" i="1"/>
  <c r="A212" i="1"/>
  <c r="B212" i="1"/>
  <c r="C212" i="1"/>
  <c r="A213" i="1"/>
  <c r="B213" i="1"/>
  <c r="C213" i="1"/>
  <c r="A214" i="1"/>
  <c r="B214" i="1"/>
  <c r="C214" i="1"/>
  <c r="A215" i="1"/>
  <c r="B215" i="1"/>
  <c r="C215" i="1"/>
  <c r="A216" i="1"/>
  <c r="B216" i="1"/>
  <c r="C216" i="1"/>
  <c r="A217" i="1"/>
  <c r="B217" i="1"/>
  <c r="C217" i="1"/>
  <c r="A218" i="1"/>
  <c r="B218" i="1"/>
  <c r="C218" i="1"/>
  <c r="A219" i="1"/>
  <c r="B219" i="1"/>
  <c r="C219" i="1"/>
  <c r="A220" i="1"/>
  <c r="B220" i="1"/>
  <c r="C220" i="1"/>
  <c r="A221" i="1"/>
  <c r="B221" i="1"/>
  <c r="C221" i="1"/>
  <c r="A222" i="1"/>
  <c r="B222" i="1"/>
  <c r="C222" i="1"/>
  <c r="A223" i="1"/>
  <c r="B223" i="1"/>
  <c r="C223" i="1"/>
  <c r="A224" i="1"/>
  <c r="B224" i="1"/>
  <c r="C224" i="1"/>
  <c r="A225" i="1"/>
  <c r="B225" i="1"/>
  <c r="C225" i="1"/>
  <c r="A226" i="1"/>
  <c r="B226" i="1"/>
  <c r="C226" i="1"/>
  <c r="A227" i="1"/>
  <c r="B227" i="1"/>
  <c r="C227" i="1"/>
  <c r="A228" i="1"/>
  <c r="B228" i="1"/>
  <c r="C228" i="1"/>
  <c r="A229" i="1"/>
  <c r="B229" i="1"/>
  <c r="C229" i="1"/>
  <c r="A230" i="1"/>
  <c r="B230" i="1"/>
  <c r="C230" i="1"/>
</calcChain>
</file>

<file path=xl/sharedStrings.xml><?xml version="1.0" encoding="utf-8"?>
<sst xmlns="http://schemas.openxmlformats.org/spreadsheetml/2006/main" count="233" uniqueCount="7">
  <si>
    <t>Numer konta bilingowego</t>
  </si>
  <si>
    <t>Numer dostępowy</t>
  </si>
  <si>
    <t>Opcja</t>
  </si>
  <si>
    <t>Koniec okresu</t>
  </si>
  <si>
    <t>FIRMA</t>
  </si>
  <si>
    <t>INTERNET LTE DLA DUŻYCH FIRM</t>
  </si>
  <si>
    <t>NIP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</si>
</sst>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4" fontId="0" fillId="0" borderId="0" xfId="0" applyNumberFormat="1"/>
    <xf numFmtId="14" fontId="0" fillId="33" borderId="0" xfId="0" applyNumberFormat="1" applyFill="1"/>
    <xf numFmtId="14" fontId="0" fillId="34" borderId="0" xfId="0" applyNumberFormat="1" applyFill="1"/>
    <xf numFmtId="0" fontId="0" fillId="34" borderId="0" xfId="0" applyFill="1"/>
  </cellXfs>
  <cellStyles count="42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30"/>
  <sheetViews>
    <sheetView tabSelected="1" workbookViewId="0">
      <selection activeCell="Q99" sqref="Q99"/>
    </sheetView>
  </sheetViews>
  <sheetFormatPr defaultRowHeight="15" x14ac:dyDescent="0.25"/>
  <cols>
    <col min="1" max="1" width="11.5703125" customWidth="1"/>
    <col min="2" max="2" width="12.28515625" customWidth="1"/>
    <col min="3" max="3" width="12" customWidth="1"/>
    <col min="4" max="4" width="12.5703125" customWidth="1"/>
    <col min="5" max="5" width="10.42578125" customWidth="1"/>
  </cols>
  <sheetData>
    <row r="1" spans="1:5" x14ac:dyDescent="0.25">
      <c r="A1" t="s">
        <v>6</v>
      </c>
      <c r="B1" t="s">
        <v>0</v>
      </c>
      <c r="C1" t="s">
        <v>1</v>
      </c>
      <c r="D1" t="s">
        <v>2</v>
      </c>
      <c r="E1" t="s">
        <v>3</v>
      </c>
    </row>
    <row r="2" spans="1:5" x14ac:dyDescent="0.25">
      <c r="A2" t="str">
        <f t="shared" ref="A2:A61" si="0">"8510208005"</f>
        <v>8510208005</v>
      </c>
      <c r="B2" t="str">
        <f t="shared" ref="B2:B33" si="1">"1.9852994"</f>
        <v>1.9852994</v>
      </c>
      <c r="C2" t="str">
        <f>"532541844"</f>
        <v>532541844</v>
      </c>
      <c r="D2" t="s">
        <v>4</v>
      </c>
      <c r="E2" s="1">
        <v>45805</v>
      </c>
    </row>
    <row r="3" spans="1:5" x14ac:dyDescent="0.25">
      <c r="A3" t="str">
        <f t="shared" si="0"/>
        <v>8510208005</v>
      </c>
      <c r="B3" t="str">
        <f t="shared" si="1"/>
        <v>1.9852994</v>
      </c>
      <c r="C3" t="str">
        <f>"532542295"</f>
        <v>532542295</v>
      </c>
      <c r="D3" t="s">
        <v>4</v>
      </c>
      <c r="E3" s="1">
        <v>45805</v>
      </c>
    </row>
    <row r="4" spans="1:5" x14ac:dyDescent="0.25">
      <c r="A4" t="str">
        <f t="shared" si="0"/>
        <v>8510208005</v>
      </c>
      <c r="B4" t="str">
        <f t="shared" si="1"/>
        <v>1.9852994</v>
      </c>
      <c r="C4" t="str">
        <f>"532542506"</f>
        <v>532542506</v>
      </c>
      <c r="D4" t="s">
        <v>4</v>
      </c>
      <c r="E4" s="1">
        <v>45805</v>
      </c>
    </row>
    <row r="5" spans="1:5" x14ac:dyDescent="0.25">
      <c r="A5" t="str">
        <f t="shared" si="0"/>
        <v>8510208005</v>
      </c>
      <c r="B5" t="str">
        <f t="shared" si="1"/>
        <v>1.9852994</v>
      </c>
      <c r="C5" t="str">
        <f>"532541650"</f>
        <v>532541650</v>
      </c>
      <c r="D5" t="s">
        <v>4</v>
      </c>
      <c r="E5" s="1">
        <v>45805</v>
      </c>
    </row>
    <row r="6" spans="1:5" x14ac:dyDescent="0.25">
      <c r="A6" t="str">
        <f t="shared" si="0"/>
        <v>8510208005</v>
      </c>
      <c r="B6" t="str">
        <f t="shared" si="1"/>
        <v>1.9852994</v>
      </c>
      <c r="C6" t="str">
        <f>"532541923"</f>
        <v>532541923</v>
      </c>
      <c r="D6" t="s">
        <v>4</v>
      </c>
      <c r="E6" s="1">
        <v>45805</v>
      </c>
    </row>
    <row r="7" spans="1:5" x14ac:dyDescent="0.25">
      <c r="A7" t="str">
        <f t="shared" si="0"/>
        <v>8510208005</v>
      </c>
      <c r="B7" t="str">
        <f t="shared" si="1"/>
        <v>1.9852994</v>
      </c>
      <c r="C7" t="str">
        <f>"532541811"</f>
        <v>532541811</v>
      </c>
      <c r="D7" t="s">
        <v>4</v>
      </c>
      <c r="E7" s="1">
        <v>45805</v>
      </c>
    </row>
    <row r="8" spans="1:5" x14ac:dyDescent="0.25">
      <c r="A8" t="str">
        <f t="shared" si="0"/>
        <v>8510208005</v>
      </c>
      <c r="B8" t="str">
        <f t="shared" si="1"/>
        <v>1.9852994</v>
      </c>
      <c r="C8" t="str">
        <f>"532541760"</f>
        <v>532541760</v>
      </c>
      <c r="D8" t="s">
        <v>4</v>
      </c>
      <c r="E8" s="1">
        <v>45805</v>
      </c>
    </row>
    <row r="9" spans="1:5" x14ac:dyDescent="0.25">
      <c r="A9" t="str">
        <f t="shared" si="0"/>
        <v>8510208005</v>
      </c>
      <c r="B9" t="str">
        <f t="shared" si="1"/>
        <v>1.9852994</v>
      </c>
      <c r="C9" t="str">
        <f>"532408280"</f>
        <v>532408280</v>
      </c>
      <c r="D9" t="s">
        <v>4</v>
      </c>
      <c r="E9" s="1">
        <v>45805</v>
      </c>
    </row>
    <row r="10" spans="1:5" x14ac:dyDescent="0.25">
      <c r="A10" t="str">
        <f t="shared" si="0"/>
        <v>8510208005</v>
      </c>
      <c r="B10" t="str">
        <f t="shared" si="1"/>
        <v>1.9852994</v>
      </c>
      <c r="C10" t="str">
        <f>"532541670"</f>
        <v>532541670</v>
      </c>
      <c r="D10" t="s">
        <v>4</v>
      </c>
      <c r="E10" s="1">
        <v>45805</v>
      </c>
    </row>
    <row r="11" spans="1:5" x14ac:dyDescent="0.25">
      <c r="A11" t="str">
        <f t="shared" si="0"/>
        <v>8510208005</v>
      </c>
      <c r="B11" t="str">
        <f t="shared" si="1"/>
        <v>1.9852994</v>
      </c>
      <c r="C11" t="str">
        <f>"532541860"</f>
        <v>532541860</v>
      </c>
      <c r="D11" t="s">
        <v>4</v>
      </c>
      <c r="E11" s="1">
        <v>45805</v>
      </c>
    </row>
    <row r="12" spans="1:5" x14ac:dyDescent="0.25">
      <c r="A12" t="str">
        <f t="shared" si="0"/>
        <v>8510208005</v>
      </c>
      <c r="B12" t="str">
        <f t="shared" si="1"/>
        <v>1.9852994</v>
      </c>
      <c r="C12" t="str">
        <f>"532542530"</f>
        <v>532542530</v>
      </c>
      <c r="D12" t="s">
        <v>4</v>
      </c>
      <c r="E12" s="1">
        <v>45805</v>
      </c>
    </row>
    <row r="13" spans="1:5" x14ac:dyDescent="0.25">
      <c r="A13" t="str">
        <f t="shared" si="0"/>
        <v>8510208005</v>
      </c>
      <c r="B13" t="str">
        <f t="shared" si="1"/>
        <v>1.9852994</v>
      </c>
      <c r="C13" t="str">
        <f>"539538001"</f>
        <v>539538001</v>
      </c>
      <c r="D13" t="s">
        <v>4</v>
      </c>
      <c r="E13" s="1">
        <v>45805</v>
      </c>
    </row>
    <row r="14" spans="1:5" x14ac:dyDescent="0.25">
      <c r="A14" t="str">
        <f t="shared" si="0"/>
        <v>8510208005</v>
      </c>
      <c r="B14" t="str">
        <f t="shared" si="1"/>
        <v>1.9852994</v>
      </c>
      <c r="C14" t="str">
        <f>"539867855"</f>
        <v>539867855</v>
      </c>
      <c r="D14" t="s">
        <v>4</v>
      </c>
      <c r="E14" s="1">
        <v>45805</v>
      </c>
    </row>
    <row r="15" spans="1:5" x14ac:dyDescent="0.25">
      <c r="A15" t="str">
        <f t="shared" si="0"/>
        <v>8510208005</v>
      </c>
      <c r="B15" t="str">
        <f t="shared" si="1"/>
        <v>1.9852994</v>
      </c>
      <c r="C15" t="str">
        <f>"539867854"</f>
        <v>539867854</v>
      </c>
      <c r="D15" t="s">
        <v>4</v>
      </c>
      <c r="E15" s="1">
        <v>45805</v>
      </c>
    </row>
    <row r="16" spans="1:5" x14ac:dyDescent="0.25">
      <c r="A16" t="str">
        <f t="shared" si="0"/>
        <v>8510208005</v>
      </c>
      <c r="B16" t="str">
        <f t="shared" si="1"/>
        <v>1.9852994</v>
      </c>
      <c r="C16" t="str">
        <f>"539867857"</f>
        <v>539867857</v>
      </c>
      <c r="D16" t="s">
        <v>4</v>
      </c>
      <c r="E16" s="1">
        <v>45805</v>
      </c>
    </row>
    <row r="17" spans="1:5" x14ac:dyDescent="0.25">
      <c r="A17" t="str">
        <f t="shared" si="0"/>
        <v>8510208005</v>
      </c>
      <c r="B17" t="str">
        <f t="shared" si="1"/>
        <v>1.9852994</v>
      </c>
      <c r="C17" t="str">
        <f>"532543633"</f>
        <v>532543633</v>
      </c>
      <c r="D17" t="s">
        <v>4</v>
      </c>
      <c r="E17" s="1">
        <v>45805</v>
      </c>
    </row>
    <row r="18" spans="1:5" x14ac:dyDescent="0.25">
      <c r="A18" t="str">
        <f t="shared" si="0"/>
        <v>8510208005</v>
      </c>
      <c r="B18" t="str">
        <f t="shared" si="1"/>
        <v>1.9852994</v>
      </c>
      <c r="C18" t="str">
        <f>"607851505"</f>
        <v>607851505</v>
      </c>
      <c r="D18" t="s">
        <v>4</v>
      </c>
      <c r="E18" s="1">
        <v>45805</v>
      </c>
    </row>
    <row r="19" spans="1:5" x14ac:dyDescent="0.25">
      <c r="A19" t="str">
        <f t="shared" si="0"/>
        <v>8510208005</v>
      </c>
      <c r="B19" t="str">
        <f t="shared" si="1"/>
        <v>1.9852994</v>
      </c>
      <c r="C19" t="str">
        <f>"606646395"</f>
        <v>606646395</v>
      </c>
      <c r="D19" t="s">
        <v>4</v>
      </c>
      <c r="E19" s="1">
        <v>45805</v>
      </c>
    </row>
    <row r="20" spans="1:5" x14ac:dyDescent="0.25">
      <c r="A20" t="str">
        <f t="shared" si="0"/>
        <v>8510208005</v>
      </c>
      <c r="B20" t="str">
        <f t="shared" si="1"/>
        <v>1.9852994</v>
      </c>
      <c r="C20" t="str">
        <f>"608458854"</f>
        <v>608458854</v>
      </c>
      <c r="D20" t="s">
        <v>4</v>
      </c>
      <c r="E20" s="1">
        <v>45805</v>
      </c>
    </row>
    <row r="21" spans="1:5" x14ac:dyDescent="0.25">
      <c r="A21" t="str">
        <f t="shared" si="0"/>
        <v>8510208005</v>
      </c>
      <c r="B21" t="str">
        <f t="shared" si="1"/>
        <v>1.9852994</v>
      </c>
      <c r="C21" t="str">
        <f>"532542511"</f>
        <v>532542511</v>
      </c>
      <c r="D21" t="s">
        <v>4</v>
      </c>
      <c r="E21" s="1">
        <v>45805</v>
      </c>
    </row>
    <row r="22" spans="1:5" x14ac:dyDescent="0.25">
      <c r="A22" t="str">
        <f t="shared" si="0"/>
        <v>8510208005</v>
      </c>
      <c r="B22" t="str">
        <f t="shared" si="1"/>
        <v>1.9852994</v>
      </c>
      <c r="C22" t="str">
        <f>"538975251"</f>
        <v>538975251</v>
      </c>
      <c r="D22" t="s">
        <v>4</v>
      </c>
      <c r="E22" s="1">
        <v>45805</v>
      </c>
    </row>
    <row r="23" spans="1:5" x14ac:dyDescent="0.25">
      <c r="A23" t="str">
        <f t="shared" si="0"/>
        <v>8510208005</v>
      </c>
      <c r="B23" t="str">
        <f t="shared" si="1"/>
        <v>1.9852994</v>
      </c>
      <c r="C23" t="str">
        <f>"782909905"</f>
        <v>782909905</v>
      </c>
      <c r="D23" t="s">
        <v>4</v>
      </c>
      <c r="E23" s="1">
        <v>45805</v>
      </c>
    </row>
    <row r="24" spans="1:5" x14ac:dyDescent="0.25">
      <c r="A24" t="str">
        <f t="shared" si="0"/>
        <v>8510208005</v>
      </c>
      <c r="B24" t="str">
        <f t="shared" si="1"/>
        <v>1.9852994</v>
      </c>
      <c r="C24" t="str">
        <f>"797725858"</f>
        <v>797725858</v>
      </c>
      <c r="D24" t="s">
        <v>4</v>
      </c>
      <c r="E24" s="1">
        <v>45805</v>
      </c>
    </row>
    <row r="25" spans="1:5" x14ac:dyDescent="0.25">
      <c r="A25" t="str">
        <f t="shared" si="0"/>
        <v>8510208005</v>
      </c>
      <c r="B25" t="str">
        <f t="shared" si="1"/>
        <v>1.9852994</v>
      </c>
      <c r="C25" t="str">
        <f>"788240339"</f>
        <v>788240339</v>
      </c>
      <c r="D25" t="s">
        <v>4</v>
      </c>
      <c r="E25" s="1">
        <v>45805</v>
      </c>
    </row>
    <row r="26" spans="1:5" x14ac:dyDescent="0.25">
      <c r="A26" t="str">
        <f t="shared" si="0"/>
        <v>8510208005</v>
      </c>
      <c r="B26" t="str">
        <f t="shared" si="1"/>
        <v>1.9852994</v>
      </c>
      <c r="C26" t="str">
        <f>"782909901"</f>
        <v>782909901</v>
      </c>
      <c r="D26" t="s">
        <v>4</v>
      </c>
      <c r="E26" s="1">
        <v>45805</v>
      </c>
    </row>
    <row r="27" spans="1:5" x14ac:dyDescent="0.25">
      <c r="A27" t="str">
        <f t="shared" si="0"/>
        <v>8510208005</v>
      </c>
      <c r="B27" t="str">
        <f t="shared" si="1"/>
        <v>1.9852994</v>
      </c>
      <c r="C27" t="str">
        <f>"721909902"</f>
        <v>721909902</v>
      </c>
      <c r="D27" t="s">
        <v>4</v>
      </c>
      <c r="E27" s="1">
        <v>45805</v>
      </c>
    </row>
    <row r="28" spans="1:5" x14ac:dyDescent="0.25">
      <c r="A28" t="str">
        <f t="shared" si="0"/>
        <v>8510208005</v>
      </c>
      <c r="B28" t="str">
        <f t="shared" si="1"/>
        <v>1.9852994</v>
      </c>
      <c r="C28" t="str">
        <f>"797725863"</f>
        <v>797725863</v>
      </c>
      <c r="D28" t="s">
        <v>4</v>
      </c>
      <c r="E28" s="1">
        <v>45805</v>
      </c>
    </row>
    <row r="29" spans="1:5" x14ac:dyDescent="0.25">
      <c r="A29" t="str">
        <f t="shared" si="0"/>
        <v>8510208005</v>
      </c>
      <c r="B29" t="str">
        <f t="shared" si="1"/>
        <v>1.9852994</v>
      </c>
      <c r="C29" t="str">
        <f>"783909906"</f>
        <v>783909906</v>
      </c>
      <c r="D29" t="s">
        <v>4</v>
      </c>
      <c r="E29" s="1">
        <v>45805</v>
      </c>
    </row>
    <row r="30" spans="1:5" x14ac:dyDescent="0.25">
      <c r="A30" t="str">
        <f t="shared" si="0"/>
        <v>8510208005</v>
      </c>
      <c r="B30" t="str">
        <f t="shared" si="1"/>
        <v>1.9852994</v>
      </c>
      <c r="C30" t="str">
        <f>"668424857"</f>
        <v>668424857</v>
      </c>
      <c r="D30" t="s">
        <v>4</v>
      </c>
      <c r="E30" s="1">
        <v>45805</v>
      </c>
    </row>
    <row r="31" spans="1:5" x14ac:dyDescent="0.25">
      <c r="A31" t="str">
        <f t="shared" si="0"/>
        <v>8510208005</v>
      </c>
      <c r="B31" t="str">
        <f t="shared" si="1"/>
        <v>1.9852994</v>
      </c>
      <c r="C31" t="str">
        <f>"797725868"</f>
        <v>797725868</v>
      </c>
      <c r="D31" t="s">
        <v>4</v>
      </c>
      <c r="E31" s="1">
        <v>45805</v>
      </c>
    </row>
    <row r="32" spans="1:5" x14ac:dyDescent="0.25">
      <c r="A32" t="str">
        <f t="shared" si="0"/>
        <v>8510208005</v>
      </c>
      <c r="B32" t="str">
        <f t="shared" si="1"/>
        <v>1.9852994</v>
      </c>
      <c r="C32" t="str">
        <f>"797725867"</f>
        <v>797725867</v>
      </c>
      <c r="D32" t="s">
        <v>4</v>
      </c>
      <c r="E32" s="1">
        <v>45805</v>
      </c>
    </row>
    <row r="33" spans="1:5" x14ac:dyDescent="0.25">
      <c r="A33" t="str">
        <f t="shared" si="0"/>
        <v>8510208005</v>
      </c>
      <c r="B33" t="str">
        <f t="shared" si="1"/>
        <v>1.9852994</v>
      </c>
      <c r="C33" t="str">
        <f>"883846875"</f>
        <v>883846875</v>
      </c>
      <c r="D33" t="s">
        <v>4</v>
      </c>
      <c r="E33" s="1">
        <v>45805</v>
      </c>
    </row>
    <row r="34" spans="1:5" x14ac:dyDescent="0.25">
      <c r="A34" t="str">
        <f t="shared" si="0"/>
        <v>8510208005</v>
      </c>
      <c r="B34" t="str">
        <f t="shared" ref="B34:B65" si="2">"1.9852994"</f>
        <v>1.9852994</v>
      </c>
      <c r="C34" t="str">
        <f>"725909904"</f>
        <v>725909904</v>
      </c>
      <c r="D34" t="s">
        <v>4</v>
      </c>
      <c r="E34" s="1">
        <v>45805</v>
      </c>
    </row>
    <row r="35" spans="1:5" x14ac:dyDescent="0.25">
      <c r="A35" t="str">
        <f t="shared" si="0"/>
        <v>8510208005</v>
      </c>
      <c r="B35" t="str">
        <f t="shared" si="2"/>
        <v>1.9852994</v>
      </c>
      <c r="C35" t="str">
        <f>"797725862"</f>
        <v>797725862</v>
      </c>
      <c r="D35" t="s">
        <v>4</v>
      </c>
      <c r="E35" s="1">
        <v>45805</v>
      </c>
    </row>
    <row r="36" spans="1:5" x14ac:dyDescent="0.25">
      <c r="A36" t="str">
        <f t="shared" si="0"/>
        <v>8510208005</v>
      </c>
      <c r="B36" t="str">
        <f t="shared" si="2"/>
        <v>1.9852994</v>
      </c>
      <c r="C36" t="str">
        <f>"512053914"</f>
        <v>512053914</v>
      </c>
      <c r="D36" t="s">
        <v>4</v>
      </c>
      <c r="E36" s="1">
        <v>45805</v>
      </c>
    </row>
    <row r="37" spans="1:5" x14ac:dyDescent="0.25">
      <c r="A37" t="str">
        <f t="shared" si="0"/>
        <v>8510208005</v>
      </c>
      <c r="B37" t="str">
        <f t="shared" si="2"/>
        <v>1.9852994</v>
      </c>
      <c r="C37" t="str">
        <f>"508330764"</f>
        <v>508330764</v>
      </c>
      <c r="D37" t="s">
        <v>4</v>
      </c>
      <c r="E37" s="1">
        <v>45805</v>
      </c>
    </row>
    <row r="38" spans="1:5" x14ac:dyDescent="0.25">
      <c r="A38" t="str">
        <f t="shared" si="0"/>
        <v>8510208005</v>
      </c>
      <c r="B38" t="str">
        <f t="shared" si="2"/>
        <v>1.9852994</v>
      </c>
      <c r="C38" t="str">
        <f>"513131226"</f>
        <v>513131226</v>
      </c>
      <c r="D38" t="s">
        <v>4</v>
      </c>
      <c r="E38" s="1">
        <v>45805</v>
      </c>
    </row>
    <row r="39" spans="1:5" x14ac:dyDescent="0.25">
      <c r="A39" t="str">
        <f t="shared" si="0"/>
        <v>8510208005</v>
      </c>
      <c r="B39" t="str">
        <f t="shared" si="2"/>
        <v>1.9852994</v>
      </c>
      <c r="C39" t="str">
        <f>"721909907"</f>
        <v>721909907</v>
      </c>
      <c r="D39" t="s">
        <v>4</v>
      </c>
      <c r="E39" s="1">
        <v>45805</v>
      </c>
    </row>
    <row r="40" spans="1:5" x14ac:dyDescent="0.25">
      <c r="A40" t="str">
        <f t="shared" si="0"/>
        <v>8510208005</v>
      </c>
      <c r="B40" t="str">
        <f t="shared" si="2"/>
        <v>1.9852994</v>
      </c>
      <c r="C40" t="str">
        <f>"883847777"</f>
        <v>883847777</v>
      </c>
      <c r="D40" t="s">
        <v>4</v>
      </c>
      <c r="E40" s="1">
        <v>45805</v>
      </c>
    </row>
    <row r="41" spans="1:5" x14ac:dyDescent="0.25">
      <c r="A41" t="str">
        <f t="shared" si="0"/>
        <v>8510208005</v>
      </c>
      <c r="B41" t="str">
        <f t="shared" si="2"/>
        <v>1.9852994</v>
      </c>
      <c r="C41" t="str">
        <f>"797725857"</f>
        <v>797725857</v>
      </c>
      <c r="D41" t="s">
        <v>4</v>
      </c>
      <c r="E41" s="1">
        <v>45805</v>
      </c>
    </row>
    <row r="42" spans="1:5" x14ac:dyDescent="0.25">
      <c r="A42" t="str">
        <f t="shared" si="0"/>
        <v>8510208005</v>
      </c>
      <c r="B42" t="str">
        <f t="shared" si="2"/>
        <v>1.9852994</v>
      </c>
      <c r="C42" t="str">
        <f>"506282911"</f>
        <v>506282911</v>
      </c>
      <c r="D42" t="s">
        <v>4</v>
      </c>
      <c r="E42" s="1">
        <v>45805</v>
      </c>
    </row>
    <row r="43" spans="1:5" x14ac:dyDescent="0.25">
      <c r="A43" t="str">
        <f t="shared" si="0"/>
        <v>8510208005</v>
      </c>
      <c r="B43" t="str">
        <f t="shared" si="2"/>
        <v>1.9852994</v>
      </c>
      <c r="C43" t="str">
        <f>"508330362"</f>
        <v>508330362</v>
      </c>
      <c r="D43" t="s">
        <v>4</v>
      </c>
      <c r="E43" s="1">
        <v>45805</v>
      </c>
    </row>
    <row r="44" spans="1:5" x14ac:dyDescent="0.25">
      <c r="A44" t="str">
        <f t="shared" si="0"/>
        <v>8510208005</v>
      </c>
      <c r="B44" t="str">
        <f t="shared" si="2"/>
        <v>1.9852994</v>
      </c>
      <c r="C44" t="str">
        <f>"532343303"</f>
        <v>532343303</v>
      </c>
      <c r="D44" t="s">
        <v>4</v>
      </c>
      <c r="E44" s="1">
        <v>45805</v>
      </c>
    </row>
    <row r="45" spans="1:5" x14ac:dyDescent="0.25">
      <c r="A45" t="str">
        <f t="shared" si="0"/>
        <v>8510208005</v>
      </c>
      <c r="B45" t="str">
        <f t="shared" si="2"/>
        <v>1.9852994</v>
      </c>
      <c r="C45" t="str">
        <f>"508329379"</f>
        <v>508329379</v>
      </c>
      <c r="D45" t="s">
        <v>4</v>
      </c>
      <c r="E45" s="1">
        <v>45805</v>
      </c>
    </row>
    <row r="46" spans="1:5" x14ac:dyDescent="0.25">
      <c r="A46" t="str">
        <f t="shared" si="0"/>
        <v>8510208005</v>
      </c>
      <c r="B46" t="str">
        <f t="shared" si="2"/>
        <v>1.9852994</v>
      </c>
      <c r="C46" t="str">
        <f>"500122163"</f>
        <v>500122163</v>
      </c>
      <c r="D46" t="s">
        <v>4</v>
      </c>
      <c r="E46" s="1">
        <v>45805</v>
      </c>
    </row>
    <row r="47" spans="1:5" x14ac:dyDescent="0.25">
      <c r="A47" t="str">
        <f t="shared" si="0"/>
        <v>8510208005</v>
      </c>
      <c r="B47" t="str">
        <f t="shared" si="2"/>
        <v>1.9852994</v>
      </c>
      <c r="C47" t="str">
        <f>"519172604"</f>
        <v>519172604</v>
      </c>
      <c r="D47" t="s">
        <v>4</v>
      </c>
      <c r="E47" s="1">
        <v>45805</v>
      </c>
    </row>
    <row r="48" spans="1:5" x14ac:dyDescent="0.25">
      <c r="A48" t="str">
        <f t="shared" si="0"/>
        <v>8510208005</v>
      </c>
      <c r="B48" t="str">
        <f t="shared" si="2"/>
        <v>1.9852994</v>
      </c>
      <c r="C48" t="str">
        <f>"508329073"</f>
        <v>508329073</v>
      </c>
      <c r="D48" t="s">
        <v>4</v>
      </c>
      <c r="E48" s="1">
        <v>45805</v>
      </c>
    </row>
    <row r="49" spans="1:5" x14ac:dyDescent="0.25">
      <c r="A49" t="str">
        <f t="shared" si="0"/>
        <v>8510208005</v>
      </c>
      <c r="B49" t="str">
        <f t="shared" si="2"/>
        <v>1.9852994</v>
      </c>
      <c r="C49" t="str">
        <f>"512053887"</f>
        <v>512053887</v>
      </c>
      <c r="D49" t="s">
        <v>4</v>
      </c>
      <c r="E49" s="1">
        <v>45805</v>
      </c>
    </row>
    <row r="50" spans="1:5" x14ac:dyDescent="0.25">
      <c r="A50" t="str">
        <f t="shared" si="0"/>
        <v>8510208005</v>
      </c>
      <c r="B50" t="str">
        <f t="shared" si="2"/>
        <v>1.9852994</v>
      </c>
      <c r="C50" t="str">
        <f>"508329025"</f>
        <v>508329025</v>
      </c>
      <c r="D50" t="s">
        <v>4</v>
      </c>
      <c r="E50" s="1">
        <v>45805</v>
      </c>
    </row>
    <row r="51" spans="1:5" x14ac:dyDescent="0.25">
      <c r="A51" t="str">
        <f t="shared" si="0"/>
        <v>8510208005</v>
      </c>
      <c r="B51" t="str">
        <f t="shared" si="2"/>
        <v>1.9852994</v>
      </c>
      <c r="C51" t="str">
        <f>"508329636"</f>
        <v>508329636</v>
      </c>
      <c r="D51" t="s">
        <v>4</v>
      </c>
      <c r="E51" s="1">
        <v>45805</v>
      </c>
    </row>
    <row r="52" spans="1:5" x14ac:dyDescent="0.25">
      <c r="A52" t="str">
        <f t="shared" si="0"/>
        <v>8510208005</v>
      </c>
      <c r="B52" t="str">
        <f t="shared" si="2"/>
        <v>1.9852994</v>
      </c>
      <c r="C52" t="str">
        <f>"885909903"</f>
        <v>885909903</v>
      </c>
      <c r="D52" t="s">
        <v>4</v>
      </c>
      <c r="E52" s="1">
        <v>45805</v>
      </c>
    </row>
    <row r="53" spans="1:5" x14ac:dyDescent="0.25">
      <c r="A53" t="str">
        <f t="shared" si="0"/>
        <v>8510208005</v>
      </c>
      <c r="B53" t="str">
        <f t="shared" si="2"/>
        <v>1.9852994</v>
      </c>
      <c r="C53" t="str">
        <f>"508329487"</f>
        <v>508329487</v>
      </c>
      <c r="D53" t="s">
        <v>4</v>
      </c>
      <c r="E53" s="1">
        <v>45805</v>
      </c>
    </row>
    <row r="54" spans="1:5" x14ac:dyDescent="0.25">
      <c r="A54" t="str">
        <f t="shared" si="0"/>
        <v>8510208005</v>
      </c>
      <c r="B54" t="str">
        <f t="shared" si="2"/>
        <v>1.9852994</v>
      </c>
      <c r="C54" t="str">
        <f>"571601199"</f>
        <v>571601199</v>
      </c>
      <c r="D54" t="s">
        <v>4</v>
      </c>
      <c r="E54" s="1">
        <v>45805</v>
      </c>
    </row>
    <row r="55" spans="1:5" x14ac:dyDescent="0.25">
      <c r="A55" t="str">
        <f t="shared" si="0"/>
        <v>8510208005</v>
      </c>
      <c r="B55" t="str">
        <f t="shared" si="2"/>
        <v>1.9852994</v>
      </c>
      <c r="C55" t="str">
        <f>"884208033"</f>
        <v>884208033</v>
      </c>
      <c r="D55" t="s">
        <v>4</v>
      </c>
      <c r="E55" s="1">
        <v>45805</v>
      </c>
    </row>
    <row r="56" spans="1:5" x14ac:dyDescent="0.25">
      <c r="A56" t="str">
        <f t="shared" si="0"/>
        <v>8510208005</v>
      </c>
      <c r="B56" t="str">
        <f t="shared" si="2"/>
        <v>1.9852994</v>
      </c>
      <c r="C56" t="str">
        <f>"532517584"</f>
        <v>532517584</v>
      </c>
      <c r="D56" t="s">
        <v>4</v>
      </c>
      <c r="E56" s="1">
        <v>45805</v>
      </c>
    </row>
    <row r="57" spans="1:5" x14ac:dyDescent="0.25">
      <c r="A57" t="str">
        <f t="shared" si="0"/>
        <v>8510208005</v>
      </c>
      <c r="B57" t="str">
        <f t="shared" si="2"/>
        <v>1.9852994</v>
      </c>
      <c r="C57" t="str">
        <f>"571601196"</f>
        <v>571601196</v>
      </c>
      <c r="D57" t="s">
        <v>4</v>
      </c>
      <c r="E57" s="1">
        <v>45805</v>
      </c>
    </row>
    <row r="58" spans="1:5" x14ac:dyDescent="0.25">
      <c r="A58" t="str">
        <f t="shared" si="0"/>
        <v>8510208005</v>
      </c>
      <c r="B58" t="str">
        <f t="shared" si="2"/>
        <v>1.9852994</v>
      </c>
      <c r="C58" t="str">
        <f>"532517740"</f>
        <v>532517740</v>
      </c>
      <c r="D58" t="s">
        <v>4</v>
      </c>
      <c r="E58" s="1">
        <v>45805</v>
      </c>
    </row>
    <row r="59" spans="1:5" x14ac:dyDescent="0.25">
      <c r="A59" t="str">
        <f t="shared" si="0"/>
        <v>8510208005</v>
      </c>
      <c r="B59" t="str">
        <f t="shared" si="2"/>
        <v>1.9852994</v>
      </c>
      <c r="C59" t="str">
        <f>"884208038"</f>
        <v>884208038</v>
      </c>
      <c r="D59" t="s">
        <v>4</v>
      </c>
      <c r="E59" s="1">
        <v>45805</v>
      </c>
    </row>
    <row r="60" spans="1:5" x14ac:dyDescent="0.25">
      <c r="A60" t="str">
        <f t="shared" si="0"/>
        <v>8510208005</v>
      </c>
      <c r="B60" t="str">
        <f t="shared" si="2"/>
        <v>1.9852994</v>
      </c>
      <c r="C60" t="str">
        <f>"571601197"</f>
        <v>571601197</v>
      </c>
      <c r="D60" t="s">
        <v>4</v>
      </c>
      <c r="E60" s="1">
        <v>45805</v>
      </c>
    </row>
    <row r="61" spans="1:5" x14ac:dyDescent="0.25">
      <c r="A61" t="str">
        <f t="shared" si="0"/>
        <v>8510208005</v>
      </c>
      <c r="B61" t="str">
        <f t="shared" si="2"/>
        <v>1.9852994</v>
      </c>
      <c r="C61" t="str">
        <f>"884208036"</f>
        <v>884208036</v>
      </c>
      <c r="D61" t="s">
        <v>4</v>
      </c>
      <c r="E61" s="1">
        <v>45805</v>
      </c>
    </row>
    <row r="62" spans="1:5" x14ac:dyDescent="0.25">
      <c r="A62" t="str">
        <f t="shared" ref="A62:A125" si="3">"8510208005"</f>
        <v>8510208005</v>
      </c>
      <c r="B62" t="str">
        <f t="shared" si="2"/>
        <v>1.9852994</v>
      </c>
      <c r="C62" t="str">
        <f>"571601201"</f>
        <v>571601201</v>
      </c>
      <c r="D62" t="s">
        <v>4</v>
      </c>
      <c r="E62" s="1">
        <v>45805</v>
      </c>
    </row>
    <row r="63" spans="1:5" x14ac:dyDescent="0.25">
      <c r="A63" t="str">
        <f t="shared" si="3"/>
        <v>8510208005</v>
      </c>
      <c r="B63" t="str">
        <f t="shared" si="2"/>
        <v>1.9852994</v>
      </c>
      <c r="C63" t="str">
        <f>"571601194"</f>
        <v>571601194</v>
      </c>
      <c r="D63" t="s">
        <v>4</v>
      </c>
      <c r="E63" s="1">
        <v>45805</v>
      </c>
    </row>
    <row r="64" spans="1:5" x14ac:dyDescent="0.25">
      <c r="A64" t="str">
        <f t="shared" si="3"/>
        <v>8510208005</v>
      </c>
      <c r="B64" t="str">
        <f t="shared" si="2"/>
        <v>1.9852994</v>
      </c>
      <c r="C64" t="str">
        <f>"884208040"</f>
        <v>884208040</v>
      </c>
      <c r="D64" t="s">
        <v>4</v>
      </c>
      <c r="E64" s="1">
        <v>45805</v>
      </c>
    </row>
    <row r="65" spans="1:5" x14ac:dyDescent="0.25">
      <c r="A65" t="str">
        <f t="shared" si="3"/>
        <v>8510208005</v>
      </c>
      <c r="B65" t="str">
        <f t="shared" si="2"/>
        <v>1.9852994</v>
      </c>
      <c r="C65" t="str">
        <f>"532513175"</f>
        <v>532513175</v>
      </c>
      <c r="D65" t="s">
        <v>4</v>
      </c>
      <c r="E65" s="1">
        <v>45805</v>
      </c>
    </row>
    <row r="66" spans="1:5" x14ac:dyDescent="0.25">
      <c r="A66" t="str">
        <f t="shared" si="3"/>
        <v>8510208005</v>
      </c>
      <c r="B66" t="str">
        <f t="shared" ref="B66:B97" si="4">"1.9852994"</f>
        <v>1.9852994</v>
      </c>
      <c r="C66" t="str">
        <f>"571601200"</f>
        <v>571601200</v>
      </c>
      <c r="D66" t="s">
        <v>4</v>
      </c>
      <c r="E66" s="1">
        <v>45805</v>
      </c>
    </row>
    <row r="67" spans="1:5" x14ac:dyDescent="0.25">
      <c r="A67" t="str">
        <f t="shared" si="3"/>
        <v>8510208005</v>
      </c>
      <c r="B67" t="str">
        <f t="shared" si="4"/>
        <v>1.9852994</v>
      </c>
      <c r="C67" t="str">
        <f>"571601195"</f>
        <v>571601195</v>
      </c>
      <c r="D67" t="s">
        <v>4</v>
      </c>
      <c r="E67" s="1">
        <v>45805</v>
      </c>
    </row>
    <row r="68" spans="1:5" x14ac:dyDescent="0.25">
      <c r="A68" t="str">
        <f t="shared" si="3"/>
        <v>8510208005</v>
      </c>
      <c r="B68" t="str">
        <f t="shared" si="4"/>
        <v>1.9852994</v>
      </c>
      <c r="C68" t="str">
        <f>"538056917"</f>
        <v>538056917</v>
      </c>
      <c r="D68" t="s">
        <v>4</v>
      </c>
      <c r="E68" s="1">
        <v>45805</v>
      </c>
    </row>
    <row r="69" spans="1:5" x14ac:dyDescent="0.25">
      <c r="A69" t="str">
        <f t="shared" si="3"/>
        <v>8510208005</v>
      </c>
      <c r="B69" t="str">
        <f t="shared" si="4"/>
        <v>1.9852994</v>
      </c>
      <c r="C69" t="str">
        <f>"884208032"</f>
        <v>884208032</v>
      </c>
      <c r="D69" t="s">
        <v>4</v>
      </c>
      <c r="E69" s="1">
        <v>45805</v>
      </c>
    </row>
    <row r="70" spans="1:5" x14ac:dyDescent="0.25">
      <c r="A70" t="str">
        <f t="shared" si="3"/>
        <v>8510208005</v>
      </c>
      <c r="B70" t="str">
        <f t="shared" si="4"/>
        <v>1.9852994</v>
      </c>
      <c r="C70" t="str">
        <f>"571601193"</f>
        <v>571601193</v>
      </c>
      <c r="D70" t="s">
        <v>4</v>
      </c>
      <c r="E70" s="1">
        <v>45805</v>
      </c>
    </row>
    <row r="71" spans="1:5" x14ac:dyDescent="0.25">
      <c r="A71" t="str">
        <f t="shared" si="3"/>
        <v>8510208005</v>
      </c>
      <c r="B71" t="str">
        <f t="shared" si="4"/>
        <v>1.9852994</v>
      </c>
      <c r="C71" t="str">
        <f>"571601198"</f>
        <v>571601198</v>
      </c>
      <c r="D71" t="s">
        <v>4</v>
      </c>
      <c r="E71" s="1">
        <v>45805</v>
      </c>
    </row>
    <row r="72" spans="1:5" x14ac:dyDescent="0.25">
      <c r="A72" t="str">
        <f t="shared" si="3"/>
        <v>8510208005</v>
      </c>
      <c r="B72" t="str">
        <f t="shared" si="4"/>
        <v>1.9852994</v>
      </c>
      <c r="C72" t="str">
        <f>"532515823"</f>
        <v>532515823</v>
      </c>
      <c r="D72" t="s">
        <v>4</v>
      </c>
      <c r="E72" s="1">
        <v>45805</v>
      </c>
    </row>
    <row r="73" spans="1:5" x14ac:dyDescent="0.25">
      <c r="A73" t="str">
        <f t="shared" si="3"/>
        <v>8510208005</v>
      </c>
      <c r="B73" t="str">
        <f t="shared" si="4"/>
        <v>1.9852994</v>
      </c>
      <c r="C73" t="str">
        <f>"571601202"</f>
        <v>571601202</v>
      </c>
      <c r="D73" t="s">
        <v>4</v>
      </c>
      <c r="E73" s="1">
        <v>45805</v>
      </c>
    </row>
    <row r="74" spans="1:5" x14ac:dyDescent="0.25">
      <c r="A74" t="str">
        <f t="shared" si="3"/>
        <v>8510208005</v>
      </c>
      <c r="B74" t="str">
        <f t="shared" si="4"/>
        <v>1.9852994</v>
      </c>
      <c r="C74" t="str">
        <f>"884208030"</f>
        <v>884208030</v>
      </c>
      <c r="D74" t="s">
        <v>4</v>
      </c>
      <c r="E74" s="1">
        <v>45805</v>
      </c>
    </row>
    <row r="75" spans="1:5" x14ac:dyDescent="0.25">
      <c r="A75" t="str">
        <f t="shared" si="3"/>
        <v>8510208005</v>
      </c>
      <c r="B75" t="str">
        <f t="shared" si="4"/>
        <v>1.9852994</v>
      </c>
      <c r="C75" t="str">
        <f>"539141103"</f>
        <v>539141103</v>
      </c>
      <c r="D75" t="s">
        <v>4</v>
      </c>
      <c r="E75" s="1">
        <v>45805</v>
      </c>
    </row>
    <row r="76" spans="1:5" x14ac:dyDescent="0.25">
      <c r="A76" t="str">
        <f t="shared" si="3"/>
        <v>8510208005</v>
      </c>
      <c r="B76" t="str">
        <f t="shared" si="4"/>
        <v>1.9852994</v>
      </c>
      <c r="C76" t="str">
        <f>"538623240"</f>
        <v>538623240</v>
      </c>
      <c r="D76" t="s">
        <v>4</v>
      </c>
      <c r="E76" s="1">
        <v>45805</v>
      </c>
    </row>
    <row r="77" spans="1:5" x14ac:dyDescent="0.25">
      <c r="A77" t="str">
        <f t="shared" si="3"/>
        <v>8510208005</v>
      </c>
      <c r="B77" t="str">
        <f t="shared" si="4"/>
        <v>1.9852994</v>
      </c>
      <c r="C77" t="str">
        <f>"539140132"</f>
        <v>539140132</v>
      </c>
      <c r="D77" t="s">
        <v>4</v>
      </c>
      <c r="E77" s="1">
        <v>45805</v>
      </c>
    </row>
    <row r="78" spans="1:5" x14ac:dyDescent="0.25">
      <c r="A78" t="str">
        <f t="shared" si="3"/>
        <v>8510208005</v>
      </c>
      <c r="B78" t="str">
        <f t="shared" si="4"/>
        <v>1.9852994</v>
      </c>
      <c r="C78" t="str">
        <f>"884208024"</f>
        <v>884208024</v>
      </c>
      <c r="D78" t="s">
        <v>4</v>
      </c>
      <c r="E78" s="1">
        <v>45805</v>
      </c>
    </row>
    <row r="79" spans="1:5" x14ac:dyDescent="0.25">
      <c r="A79" t="str">
        <f t="shared" si="3"/>
        <v>8510208005</v>
      </c>
      <c r="B79" t="str">
        <f t="shared" si="4"/>
        <v>1.9852994</v>
      </c>
      <c r="C79" t="str">
        <f>"532518382"</f>
        <v>532518382</v>
      </c>
      <c r="D79" t="s">
        <v>4</v>
      </c>
      <c r="E79" s="1">
        <v>45805</v>
      </c>
    </row>
    <row r="80" spans="1:5" x14ac:dyDescent="0.25">
      <c r="A80" t="str">
        <f t="shared" si="3"/>
        <v>8510208005</v>
      </c>
      <c r="B80" t="str">
        <f t="shared" si="4"/>
        <v>1.9852994</v>
      </c>
      <c r="C80" t="str">
        <f>"538623244"</f>
        <v>538623244</v>
      </c>
      <c r="D80" t="s">
        <v>4</v>
      </c>
      <c r="E80" s="1">
        <v>45805</v>
      </c>
    </row>
    <row r="81" spans="1:5" x14ac:dyDescent="0.25">
      <c r="A81" t="str">
        <f t="shared" si="3"/>
        <v>8510208005</v>
      </c>
      <c r="B81" t="str">
        <f t="shared" si="4"/>
        <v>1.9852994</v>
      </c>
      <c r="C81" t="str">
        <f>"884208027"</f>
        <v>884208027</v>
      </c>
      <c r="D81" t="s">
        <v>4</v>
      </c>
      <c r="E81" s="1">
        <v>45805</v>
      </c>
    </row>
    <row r="82" spans="1:5" x14ac:dyDescent="0.25">
      <c r="A82" t="str">
        <f t="shared" si="3"/>
        <v>8510208005</v>
      </c>
      <c r="B82" t="str">
        <f t="shared" si="4"/>
        <v>1.9852994</v>
      </c>
      <c r="C82" t="str">
        <f>"787093618"</f>
        <v>787093618</v>
      </c>
      <c r="D82" t="s">
        <v>4</v>
      </c>
      <c r="E82" s="1">
        <v>45805</v>
      </c>
    </row>
    <row r="83" spans="1:5" x14ac:dyDescent="0.25">
      <c r="A83" t="str">
        <f t="shared" si="3"/>
        <v>8510208005</v>
      </c>
      <c r="B83" t="str">
        <f t="shared" si="4"/>
        <v>1.9852994</v>
      </c>
      <c r="C83" t="str">
        <f>"538056962"</f>
        <v>538056962</v>
      </c>
      <c r="D83" t="s">
        <v>4</v>
      </c>
      <c r="E83" s="1">
        <v>45805</v>
      </c>
    </row>
    <row r="84" spans="1:5" x14ac:dyDescent="0.25">
      <c r="A84" t="str">
        <f t="shared" si="3"/>
        <v>8510208005</v>
      </c>
      <c r="B84" t="str">
        <f t="shared" si="4"/>
        <v>1.9852994</v>
      </c>
      <c r="C84" t="str">
        <f>"884208031"</f>
        <v>884208031</v>
      </c>
      <c r="D84" t="s">
        <v>4</v>
      </c>
      <c r="E84" s="1">
        <v>45805</v>
      </c>
    </row>
    <row r="85" spans="1:5" x14ac:dyDescent="0.25">
      <c r="A85" t="str">
        <f t="shared" si="3"/>
        <v>8510208005</v>
      </c>
      <c r="B85" t="str">
        <f t="shared" si="4"/>
        <v>1.9852994</v>
      </c>
      <c r="C85" t="str">
        <f>"539141301"</f>
        <v>539141301</v>
      </c>
      <c r="D85" t="s">
        <v>4</v>
      </c>
      <c r="E85" s="1">
        <v>45805</v>
      </c>
    </row>
    <row r="86" spans="1:5" x14ac:dyDescent="0.25">
      <c r="A86" t="str">
        <f t="shared" si="3"/>
        <v>8510208005</v>
      </c>
      <c r="B86" t="str">
        <f t="shared" si="4"/>
        <v>1.9852994</v>
      </c>
      <c r="C86" t="str">
        <f>"603072037"</f>
        <v>603072037</v>
      </c>
      <c r="D86" t="s">
        <v>4</v>
      </c>
      <c r="E86" s="1">
        <v>45805</v>
      </c>
    </row>
    <row r="87" spans="1:5" x14ac:dyDescent="0.25">
      <c r="A87" t="str">
        <f t="shared" si="3"/>
        <v>8510208005</v>
      </c>
      <c r="B87" t="str">
        <f t="shared" si="4"/>
        <v>1.9852994</v>
      </c>
      <c r="C87" t="str">
        <f>"508330685"</f>
        <v>508330685</v>
      </c>
      <c r="D87" t="s">
        <v>4</v>
      </c>
      <c r="E87" s="1">
        <v>45805</v>
      </c>
    </row>
    <row r="88" spans="1:5" x14ac:dyDescent="0.25">
      <c r="A88" t="str">
        <f t="shared" si="3"/>
        <v>8510208005</v>
      </c>
      <c r="B88" t="str">
        <f t="shared" si="4"/>
        <v>1.9852994</v>
      </c>
      <c r="C88" t="str">
        <f>"532542742"</f>
        <v>532542742</v>
      </c>
      <c r="D88" t="s">
        <v>4</v>
      </c>
      <c r="E88" s="1">
        <v>45805</v>
      </c>
    </row>
    <row r="89" spans="1:5" x14ac:dyDescent="0.25">
      <c r="A89" t="str">
        <f t="shared" si="3"/>
        <v>8510208005</v>
      </c>
      <c r="B89" t="str">
        <f t="shared" si="4"/>
        <v>1.9852994</v>
      </c>
      <c r="C89" t="str">
        <f>"539867858"</f>
        <v>539867858</v>
      </c>
      <c r="D89" t="s">
        <v>4</v>
      </c>
      <c r="E89" s="1">
        <v>45805</v>
      </c>
    </row>
    <row r="90" spans="1:5" x14ac:dyDescent="0.25">
      <c r="A90" t="str">
        <f t="shared" si="3"/>
        <v>8510208005</v>
      </c>
      <c r="B90" t="str">
        <f t="shared" si="4"/>
        <v>1.9852994</v>
      </c>
      <c r="C90" t="str">
        <f>"538515537"</f>
        <v>538515537</v>
      </c>
      <c r="D90" t="s">
        <v>4</v>
      </c>
      <c r="E90" s="1">
        <v>45805</v>
      </c>
    </row>
    <row r="91" spans="1:5" x14ac:dyDescent="0.25">
      <c r="A91" t="str">
        <f t="shared" si="3"/>
        <v>8510208005</v>
      </c>
      <c r="B91" t="str">
        <f t="shared" si="4"/>
        <v>1.9852994</v>
      </c>
      <c r="C91" t="str">
        <f>"539864661"</f>
        <v>539864661</v>
      </c>
      <c r="D91" t="s">
        <v>4</v>
      </c>
      <c r="E91" s="1">
        <v>45805</v>
      </c>
    </row>
    <row r="92" spans="1:5" x14ac:dyDescent="0.25">
      <c r="A92" t="str">
        <f t="shared" si="3"/>
        <v>8510208005</v>
      </c>
      <c r="B92" t="str">
        <f t="shared" si="4"/>
        <v>1.9852994</v>
      </c>
      <c r="C92" t="str">
        <f>"538237698"</f>
        <v>538237698</v>
      </c>
      <c r="D92" t="s">
        <v>4</v>
      </c>
      <c r="E92" s="1">
        <v>45805</v>
      </c>
    </row>
    <row r="93" spans="1:5" x14ac:dyDescent="0.25">
      <c r="A93" s="4"/>
      <c r="B93" s="4"/>
      <c r="C93" s="4"/>
      <c r="D93" s="4"/>
      <c r="E93" s="3"/>
    </row>
    <row r="94" spans="1:5" x14ac:dyDescent="0.25">
      <c r="A94" t="str">
        <f t="shared" si="3"/>
        <v>8510208005</v>
      </c>
      <c r="B94" t="str">
        <f t="shared" si="4"/>
        <v>1.9852994</v>
      </c>
      <c r="C94" t="str">
        <f>"571601171"</f>
        <v>571601171</v>
      </c>
      <c r="D94" t="s">
        <v>4</v>
      </c>
      <c r="E94" s="1">
        <v>45805</v>
      </c>
    </row>
    <row r="95" spans="1:5" x14ac:dyDescent="0.25">
      <c r="A95" t="str">
        <f t="shared" si="3"/>
        <v>8510208005</v>
      </c>
      <c r="B95" t="str">
        <f t="shared" si="4"/>
        <v>1.9852994</v>
      </c>
      <c r="C95" t="str">
        <f>"571601170"</f>
        <v>571601170</v>
      </c>
      <c r="D95" t="s">
        <v>4</v>
      </c>
      <c r="E95" s="1">
        <v>45805</v>
      </c>
    </row>
    <row r="96" spans="1:5" x14ac:dyDescent="0.25">
      <c r="A96" t="str">
        <f t="shared" si="3"/>
        <v>8510208005</v>
      </c>
      <c r="B96" t="str">
        <f t="shared" si="4"/>
        <v>1.9852994</v>
      </c>
      <c r="C96" t="str">
        <f>"734480628"</f>
        <v>734480628</v>
      </c>
      <c r="D96" t="s">
        <v>4</v>
      </c>
      <c r="E96" s="1">
        <v>45805</v>
      </c>
    </row>
    <row r="97" spans="1:5" x14ac:dyDescent="0.25">
      <c r="A97" t="str">
        <f t="shared" si="3"/>
        <v>8510208005</v>
      </c>
      <c r="B97" t="str">
        <f t="shared" si="4"/>
        <v>1.9852994</v>
      </c>
      <c r="C97" t="str">
        <f>"797725859"</f>
        <v>797725859</v>
      </c>
      <c r="D97" t="s">
        <v>4</v>
      </c>
      <c r="E97" s="1">
        <v>45805</v>
      </c>
    </row>
    <row r="98" spans="1:5" x14ac:dyDescent="0.25">
      <c r="A98" t="str">
        <f t="shared" si="3"/>
        <v>8510208005</v>
      </c>
      <c r="B98" t="str">
        <f t="shared" ref="B98:B129" si="5">"1.9852994"</f>
        <v>1.9852994</v>
      </c>
      <c r="C98" t="str">
        <f>"571601169"</f>
        <v>571601169</v>
      </c>
      <c r="D98" t="s">
        <v>4</v>
      </c>
      <c r="E98" s="1">
        <v>45805</v>
      </c>
    </row>
    <row r="99" spans="1:5" x14ac:dyDescent="0.25">
      <c r="A99" t="str">
        <f t="shared" si="3"/>
        <v>8510208005</v>
      </c>
      <c r="B99" t="str">
        <f t="shared" si="5"/>
        <v>1.9852994</v>
      </c>
      <c r="C99" t="str">
        <f>"571601168"</f>
        <v>571601168</v>
      </c>
      <c r="D99" t="s">
        <v>4</v>
      </c>
      <c r="E99" s="1">
        <v>45805</v>
      </c>
    </row>
    <row r="100" spans="1:5" x14ac:dyDescent="0.25">
      <c r="A100" t="str">
        <f t="shared" si="3"/>
        <v>8510208005</v>
      </c>
      <c r="B100" t="str">
        <f t="shared" si="5"/>
        <v>1.9852994</v>
      </c>
      <c r="C100" t="str">
        <f>"532084224"</f>
        <v>532084224</v>
      </c>
      <c r="D100" t="s">
        <v>4</v>
      </c>
      <c r="E100" s="1">
        <v>45805</v>
      </c>
    </row>
    <row r="101" spans="1:5" x14ac:dyDescent="0.25">
      <c r="A101" t="str">
        <f t="shared" si="3"/>
        <v>8510208005</v>
      </c>
      <c r="B101" t="str">
        <f t="shared" si="5"/>
        <v>1.9852994</v>
      </c>
      <c r="C101" t="str">
        <f>"797725865"</f>
        <v>797725865</v>
      </c>
      <c r="D101" t="s">
        <v>4</v>
      </c>
      <c r="E101" s="1">
        <v>45805</v>
      </c>
    </row>
    <row r="102" spans="1:5" x14ac:dyDescent="0.25">
      <c r="A102" t="str">
        <f t="shared" si="3"/>
        <v>8510208005</v>
      </c>
      <c r="B102" t="str">
        <f t="shared" si="5"/>
        <v>1.9852994</v>
      </c>
      <c r="C102" t="str">
        <f>"735958596"</f>
        <v>735958596</v>
      </c>
      <c r="D102" t="s">
        <v>4</v>
      </c>
      <c r="E102" s="1">
        <v>45805</v>
      </c>
    </row>
    <row r="103" spans="1:5" x14ac:dyDescent="0.25">
      <c r="A103" t="str">
        <f t="shared" si="3"/>
        <v>8510208005</v>
      </c>
      <c r="B103" t="str">
        <f t="shared" si="5"/>
        <v>1.9852994</v>
      </c>
      <c r="C103" t="str">
        <f>"571601172"</f>
        <v>571601172</v>
      </c>
      <c r="D103" t="s">
        <v>4</v>
      </c>
      <c r="E103" s="1">
        <v>45805</v>
      </c>
    </row>
    <row r="104" spans="1:5" x14ac:dyDescent="0.25">
      <c r="A104" t="str">
        <f t="shared" si="3"/>
        <v>8510208005</v>
      </c>
      <c r="B104" t="str">
        <f t="shared" si="5"/>
        <v>1.9852994</v>
      </c>
      <c r="C104" t="str">
        <f>"571601058"</f>
        <v>571601058</v>
      </c>
      <c r="D104" t="s">
        <v>5</v>
      </c>
      <c r="E104" s="1">
        <v>45805</v>
      </c>
    </row>
    <row r="105" spans="1:5" x14ac:dyDescent="0.25">
      <c r="A105" t="str">
        <f t="shared" si="3"/>
        <v>8510208005</v>
      </c>
      <c r="B105" t="str">
        <f t="shared" si="5"/>
        <v>1.9852994</v>
      </c>
      <c r="C105" t="str">
        <f>"571601062"</f>
        <v>571601062</v>
      </c>
      <c r="D105" t="s">
        <v>5</v>
      </c>
      <c r="E105" s="1">
        <v>45805</v>
      </c>
    </row>
    <row r="106" spans="1:5" x14ac:dyDescent="0.25">
      <c r="A106" t="str">
        <f t="shared" si="3"/>
        <v>8510208005</v>
      </c>
      <c r="B106" t="str">
        <f t="shared" si="5"/>
        <v>1.9852994</v>
      </c>
      <c r="C106" t="str">
        <f>"571601079"</f>
        <v>571601079</v>
      </c>
      <c r="D106" t="s">
        <v>5</v>
      </c>
      <c r="E106" s="1">
        <v>45805</v>
      </c>
    </row>
    <row r="107" spans="1:5" x14ac:dyDescent="0.25">
      <c r="A107" t="str">
        <f t="shared" si="3"/>
        <v>8510208005</v>
      </c>
      <c r="B107" t="str">
        <f t="shared" si="5"/>
        <v>1.9852994</v>
      </c>
      <c r="C107" t="str">
        <f>"505174774"</f>
        <v>505174774</v>
      </c>
      <c r="D107" t="s">
        <v>4</v>
      </c>
      <c r="E107" s="1">
        <v>45805</v>
      </c>
    </row>
    <row r="108" spans="1:5" x14ac:dyDescent="0.25">
      <c r="A108" t="str">
        <f t="shared" si="3"/>
        <v>8510208005</v>
      </c>
      <c r="B108" t="str">
        <f t="shared" si="5"/>
        <v>1.9852994</v>
      </c>
      <c r="C108" t="str">
        <f>"571601167"</f>
        <v>571601167</v>
      </c>
      <c r="D108" t="s">
        <v>4</v>
      </c>
      <c r="E108" s="1">
        <v>45805</v>
      </c>
    </row>
    <row r="109" spans="1:5" x14ac:dyDescent="0.25">
      <c r="A109" t="str">
        <f t="shared" si="3"/>
        <v>8510208005</v>
      </c>
      <c r="B109" t="str">
        <f t="shared" si="5"/>
        <v>1.9852994</v>
      </c>
      <c r="C109" t="str">
        <f>"532085650"</f>
        <v>532085650</v>
      </c>
      <c r="D109" t="s">
        <v>4</v>
      </c>
      <c r="E109" s="1">
        <v>45805</v>
      </c>
    </row>
    <row r="110" spans="1:5" x14ac:dyDescent="0.25">
      <c r="A110" t="str">
        <f t="shared" si="3"/>
        <v>8510208005</v>
      </c>
      <c r="B110" t="str">
        <f t="shared" si="5"/>
        <v>1.9852994</v>
      </c>
      <c r="C110" t="str">
        <f>"571601078"</f>
        <v>571601078</v>
      </c>
      <c r="D110" t="s">
        <v>5</v>
      </c>
      <c r="E110" s="1">
        <v>45805</v>
      </c>
    </row>
    <row r="111" spans="1:5" x14ac:dyDescent="0.25">
      <c r="A111" t="str">
        <f t="shared" si="3"/>
        <v>8510208005</v>
      </c>
      <c r="B111" t="str">
        <f t="shared" si="5"/>
        <v>1.9852994</v>
      </c>
      <c r="C111" t="str">
        <f>"571601077"</f>
        <v>571601077</v>
      </c>
      <c r="D111" t="s">
        <v>5</v>
      </c>
      <c r="E111" s="1">
        <v>45805</v>
      </c>
    </row>
    <row r="112" spans="1:5" x14ac:dyDescent="0.25">
      <c r="A112" t="str">
        <f t="shared" si="3"/>
        <v>8510208005</v>
      </c>
      <c r="B112" t="str">
        <f t="shared" si="5"/>
        <v>1.9852994</v>
      </c>
      <c r="C112" t="str">
        <f>"571601081"</f>
        <v>571601081</v>
      </c>
      <c r="D112" t="s">
        <v>5</v>
      </c>
      <c r="E112" s="1">
        <v>45805</v>
      </c>
    </row>
    <row r="113" spans="1:5" x14ac:dyDescent="0.25">
      <c r="A113" t="str">
        <f t="shared" si="3"/>
        <v>8510208005</v>
      </c>
      <c r="B113" t="str">
        <f t="shared" si="5"/>
        <v>1.9852994</v>
      </c>
      <c r="C113" t="str">
        <f>"571601082"</f>
        <v>571601082</v>
      </c>
      <c r="D113" t="s">
        <v>5</v>
      </c>
      <c r="E113" s="1">
        <v>45805</v>
      </c>
    </row>
    <row r="114" spans="1:5" x14ac:dyDescent="0.25">
      <c r="A114" t="str">
        <f t="shared" si="3"/>
        <v>8510208005</v>
      </c>
      <c r="B114" t="str">
        <f t="shared" si="5"/>
        <v>1.9852994</v>
      </c>
      <c r="C114" t="str">
        <f>"571601061"</f>
        <v>571601061</v>
      </c>
      <c r="D114" t="s">
        <v>5</v>
      </c>
      <c r="E114" s="1">
        <v>45805</v>
      </c>
    </row>
    <row r="115" spans="1:5" x14ac:dyDescent="0.25">
      <c r="A115" t="str">
        <f t="shared" si="3"/>
        <v>8510208005</v>
      </c>
      <c r="B115" t="str">
        <f t="shared" si="5"/>
        <v>1.9852994</v>
      </c>
      <c r="C115" t="str">
        <f>"571601065"</f>
        <v>571601065</v>
      </c>
      <c r="D115" t="s">
        <v>5</v>
      </c>
      <c r="E115" s="1">
        <v>45805</v>
      </c>
    </row>
    <row r="116" spans="1:5" x14ac:dyDescent="0.25">
      <c r="A116" t="str">
        <f t="shared" si="3"/>
        <v>8510208005</v>
      </c>
      <c r="B116" t="str">
        <f t="shared" si="5"/>
        <v>1.9852994</v>
      </c>
      <c r="C116" t="str">
        <f>"539146550"</f>
        <v>539146550</v>
      </c>
      <c r="D116" t="s">
        <v>5</v>
      </c>
      <c r="E116" s="1">
        <v>45805</v>
      </c>
    </row>
    <row r="117" spans="1:5" x14ac:dyDescent="0.25">
      <c r="A117" t="str">
        <f t="shared" si="3"/>
        <v>8510208005</v>
      </c>
      <c r="B117" t="str">
        <f t="shared" si="5"/>
        <v>1.9852994</v>
      </c>
      <c r="C117" t="str">
        <f>"571601059"</f>
        <v>571601059</v>
      </c>
      <c r="D117" t="s">
        <v>5</v>
      </c>
      <c r="E117" s="1">
        <v>45805</v>
      </c>
    </row>
    <row r="118" spans="1:5" x14ac:dyDescent="0.25">
      <c r="A118" t="str">
        <f t="shared" si="3"/>
        <v>8510208005</v>
      </c>
      <c r="B118" t="str">
        <f t="shared" si="5"/>
        <v>1.9852994</v>
      </c>
      <c r="C118" t="str">
        <f>"571601064"</f>
        <v>571601064</v>
      </c>
      <c r="D118" t="s">
        <v>5</v>
      </c>
      <c r="E118" s="1">
        <v>45805</v>
      </c>
    </row>
    <row r="119" spans="1:5" x14ac:dyDescent="0.25">
      <c r="A119" t="str">
        <f t="shared" si="3"/>
        <v>8510208005</v>
      </c>
      <c r="B119" t="str">
        <f t="shared" si="5"/>
        <v>1.9852994</v>
      </c>
      <c r="C119" t="str">
        <f>"882791233"</f>
        <v>882791233</v>
      </c>
      <c r="D119" t="s">
        <v>5</v>
      </c>
      <c r="E119" s="1">
        <v>45805</v>
      </c>
    </row>
    <row r="120" spans="1:5" x14ac:dyDescent="0.25">
      <c r="A120" t="str">
        <f t="shared" si="3"/>
        <v>8510208005</v>
      </c>
      <c r="B120" t="str">
        <f t="shared" si="5"/>
        <v>1.9852994</v>
      </c>
      <c r="C120" t="str">
        <f>"571601066"</f>
        <v>571601066</v>
      </c>
      <c r="D120" t="s">
        <v>5</v>
      </c>
      <c r="E120" s="1">
        <v>45805</v>
      </c>
    </row>
    <row r="121" spans="1:5" x14ac:dyDescent="0.25">
      <c r="A121" t="str">
        <f t="shared" si="3"/>
        <v>8510208005</v>
      </c>
      <c r="B121" t="str">
        <f t="shared" si="5"/>
        <v>1.9852994</v>
      </c>
      <c r="C121" t="str">
        <f>"571601063"</f>
        <v>571601063</v>
      </c>
      <c r="D121" t="s">
        <v>5</v>
      </c>
      <c r="E121" s="1">
        <v>45805</v>
      </c>
    </row>
    <row r="122" spans="1:5" x14ac:dyDescent="0.25">
      <c r="A122" t="str">
        <f t="shared" si="3"/>
        <v>8510208005</v>
      </c>
      <c r="B122" t="str">
        <f t="shared" si="5"/>
        <v>1.9852994</v>
      </c>
      <c r="C122" t="str">
        <f>"539145149"</f>
        <v>539145149</v>
      </c>
      <c r="D122" t="s">
        <v>5</v>
      </c>
      <c r="E122" s="1">
        <v>45805</v>
      </c>
    </row>
    <row r="123" spans="1:5" x14ac:dyDescent="0.25">
      <c r="A123" t="str">
        <f t="shared" si="3"/>
        <v>8510208005</v>
      </c>
      <c r="B123" t="str">
        <f t="shared" si="5"/>
        <v>1.9852994</v>
      </c>
      <c r="C123" t="str">
        <f>"532516446"</f>
        <v>532516446</v>
      </c>
      <c r="D123" t="s">
        <v>5</v>
      </c>
      <c r="E123" s="1">
        <v>45805</v>
      </c>
    </row>
    <row r="124" spans="1:5" x14ac:dyDescent="0.25">
      <c r="A124" t="str">
        <f t="shared" si="3"/>
        <v>8510208005</v>
      </c>
      <c r="B124" t="str">
        <f t="shared" si="5"/>
        <v>1.9852994</v>
      </c>
      <c r="C124" t="str">
        <f>"539147252"</f>
        <v>539147252</v>
      </c>
      <c r="D124" t="s">
        <v>5</v>
      </c>
      <c r="E124" s="1">
        <v>45805</v>
      </c>
    </row>
    <row r="125" spans="1:5" x14ac:dyDescent="0.25">
      <c r="A125" t="str">
        <f t="shared" si="3"/>
        <v>8510208005</v>
      </c>
      <c r="B125" t="str">
        <f t="shared" si="5"/>
        <v>1.9852994</v>
      </c>
      <c r="C125" t="str">
        <f>"539147137"</f>
        <v>539147137</v>
      </c>
      <c r="D125" t="s">
        <v>5</v>
      </c>
      <c r="E125" s="1">
        <v>45805</v>
      </c>
    </row>
    <row r="126" spans="1:5" x14ac:dyDescent="0.25">
      <c r="A126" t="str">
        <f t="shared" ref="A126:A183" si="6">"8510208005"</f>
        <v>8510208005</v>
      </c>
      <c r="B126" t="str">
        <f t="shared" si="5"/>
        <v>1.9852994</v>
      </c>
      <c r="C126" t="str">
        <f>"539148817"</f>
        <v>539148817</v>
      </c>
      <c r="D126" t="s">
        <v>5</v>
      </c>
      <c r="E126" s="1">
        <v>45805</v>
      </c>
    </row>
    <row r="127" spans="1:5" x14ac:dyDescent="0.25">
      <c r="A127" t="str">
        <f t="shared" si="6"/>
        <v>8510208005</v>
      </c>
      <c r="B127" t="str">
        <f t="shared" si="5"/>
        <v>1.9852994</v>
      </c>
      <c r="C127" t="str">
        <f>"539148995"</f>
        <v>539148995</v>
      </c>
      <c r="D127" t="s">
        <v>5</v>
      </c>
      <c r="E127" s="1">
        <v>45805</v>
      </c>
    </row>
    <row r="128" spans="1:5" x14ac:dyDescent="0.25">
      <c r="A128" t="str">
        <f t="shared" si="6"/>
        <v>8510208005</v>
      </c>
      <c r="B128" t="str">
        <f t="shared" si="5"/>
        <v>1.9852994</v>
      </c>
      <c r="C128" t="str">
        <f>"882363711"</f>
        <v>882363711</v>
      </c>
      <c r="D128" t="s">
        <v>5</v>
      </c>
      <c r="E128" s="1">
        <v>45805</v>
      </c>
    </row>
    <row r="129" spans="1:5" x14ac:dyDescent="0.25">
      <c r="A129" t="str">
        <f t="shared" si="6"/>
        <v>8510208005</v>
      </c>
      <c r="B129" t="str">
        <f t="shared" si="5"/>
        <v>1.9852994</v>
      </c>
      <c r="C129" t="str">
        <f>"880789940"</f>
        <v>880789940</v>
      </c>
      <c r="D129" t="s">
        <v>5</v>
      </c>
      <c r="E129" s="1">
        <v>45805</v>
      </c>
    </row>
    <row r="130" spans="1:5" x14ac:dyDescent="0.25">
      <c r="A130" t="str">
        <f t="shared" si="6"/>
        <v>8510208005</v>
      </c>
      <c r="B130" t="str">
        <f t="shared" ref="B130:B159" si="7">"1.9852994"</f>
        <v>1.9852994</v>
      </c>
      <c r="C130" t="str">
        <f>"882791095"</f>
        <v>882791095</v>
      </c>
      <c r="D130" t="s">
        <v>5</v>
      </c>
      <c r="E130" s="1">
        <v>45805</v>
      </c>
    </row>
    <row r="131" spans="1:5" x14ac:dyDescent="0.25">
      <c r="A131" t="str">
        <f t="shared" si="6"/>
        <v>8510208005</v>
      </c>
      <c r="B131" t="str">
        <f t="shared" si="7"/>
        <v>1.9852994</v>
      </c>
      <c r="C131" t="str">
        <f>"539146694"</f>
        <v>539146694</v>
      </c>
      <c r="D131" t="s">
        <v>5</v>
      </c>
      <c r="E131" s="1">
        <v>45805</v>
      </c>
    </row>
    <row r="132" spans="1:5" x14ac:dyDescent="0.25">
      <c r="A132" t="str">
        <f t="shared" si="6"/>
        <v>8510208005</v>
      </c>
      <c r="B132" t="str">
        <f t="shared" si="7"/>
        <v>1.9852994</v>
      </c>
      <c r="C132" t="str">
        <f>"532516444"</f>
        <v>532516444</v>
      </c>
      <c r="D132" t="s">
        <v>5</v>
      </c>
      <c r="E132" s="1">
        <v>45805</v>
      </c>
    </row>
    <row r="133" spans="1:5" x14ac:dyDescent="0.25">
      <c r="A133" t="str">
        <f t="shared" si="6"/>
        <v>8510208005</v>
      </c>
      <c r="B133" t="str">
        <f t="shared" si="7"/>
        <v>1.9852994</v>
      </c>
      <c r="C133" t="str">
        <f>"734480625"</f>
        <v>734480625</v>
      </c>
      <c r="D133" t="s">
        <v>5</v>
      </c>
      <c r="E133" s="1">
        <v>45805</v>
      </c>
    </row>
    <row r="134" spans="1:5" x14ac:dyDescent="0.25">
      <c r="A134" t="str">
        <f t="shared" si="6"/>
        <v>8510208005</v>
      </c>
      <c r="B134" t="str">
        <f t="shared" si="7"/>
        <v>1.9852994</v>
      </c>
      <c r="C134" t="str">
        <f>"532516441"</f>
        <v>532516441</v>
      </c>
      <c r="D134" t="s">
        <v>5</v>
      </c>
      <c r="E134" s="1">
        <v>45805</v>
      </c>
    </row>
    <row r="135" spans="1:5" x14ac:dyDescent="0.25">
      <c r="A135" t="str">
        <f t="shared" si="6"/>
        <v>8510208005</v>
      </c>
      <c r="B135" t="str">
        <f t="shared" si="7"/>
        <v>1.9852994</v>
      </c>
      <c r="C135" t="str">
        <f>"571601069"</f>
        <v>571601069</v>
      </c>
      <c r="D135" t="s">
        <v>5</v>
      </c>
      <c r="E135" s="1">
        <v>45805</v>
      </c>
    </row>
    <row r="136" spans="1:5" x14ac:dyDescent="0.25">
      <c r="A136" t="str">
        <f t="shared" si="6"/>
        <v>8510208005</v>
      </c>
      <c r="B136" t="str">
        <f t="shared" si="7"/>
        <v>1.9852994</v>
      </c>
      <c r="C136" t="str">
        <f>"513131189"</f>
        <v>513131189</v>
      </c>
      <c r="D136" t="s">
        <v>5</v>
      </c>
      <c r="E136" s="1">
        <v>45805</v>
      </c>
    </row>
    <row r="137" spans="1:5" x14ac:dyDescent="0.25">
      <c r="A137" t="str">
        <f t="shared" si="6"/>
        <v>8510208005</v>
      </c>
      <c r="B137" t="str">
        <f t="shared" si="7"/>
        <v>1.9852994</v>
      </c>
      <c r="C137" t="str">
        <f>"539147659"</f>
        <v>539147659</v>
      </c>
      <c r="D137" t="s">
        <v>5</v>
      </c>
      <c r="E137" s="1">
        <v>45805</v>
      </c>
    </row>
    <row r="138" spans="1:5" x14ac:dyDescent="0.25">
      <c r="A138" t="str">
        <f t="shared" si="6"/>
        <v>8510208005</v>
      </c>
      <c r="B138" t="str">
        <f t="shared" si="7"/>
        <v>1.9852994</v>
      </c>
      <c r="C138" t="str">
        <f>"539147910"</f>
        <v>539147910</v>
      </c>
      <c r="D138" t="s">
        <v>5</v>
      </c>
      <c r="E138" s="1">
        <v>45805</v>
      </c>
    </row>
    <row r="139" spans="1:5" x14ac:dyDescent="0.25">
      <c r="A139" t="str">
        <f t="shared" si="6"/>
        <v>8510208005</v>
      </c>
      <c r="B139" t="str">
        <f t="shared" si="7"/>
        <v>1.9852994</v>
      </c>
      <c r="C139" t="str">
        <f>"539147431"</f>
        <v>539147431</v>
      </c>
      <c r="D139" t="s">
        <v>5</v>
      </c>
      <c r="E139" s="1">
        <v>45805</v>
      </c>
    </row>
    <row r="140" spans="1:5" x14ac:dyDescent="0.25">
      <c r="A140" t="str">
        <f t="shared" si="6"/>
        <v>8510208005</v>
      </c>
      <c r="B140" t="str">
        <f t="shared" si="7"/>
        <v>1.9852994</v>
      </c>
      <c r="C140" t="str">
        <f>"532451343"</f>
        <v>532451343</v>
      </c>
      <c r="D140" t="s">
        <v>5</v>
      </c>
      <c r="E140" s="1">
        <v>45805</v>
      </c>
    </row>
    <row r="141" spans="1:5" x14ac:dyDescent="0.25">
      <c r="A141" t="str">
        <f t="shared" si="6"/>
        <v>8510208005</v>
      </c>
      <c r="B141" t="str">
        <f t="shared" si="7"/>
        <v>1.9852994</v>
      </c>
      <c r="C141" t="str">
        <f>"571601072"</f>
        <v>571601072</v>
      </c>
      <c r="D141" t="s">
        <v>5</v>
      </c>
      <c r="E141" s="1">
        <v>45805</v>
      </c>
    </row>
    <row r="142" spans="1:5" x14ac:dyDescent="0.25">
      <c r="A142" t="str">
        <f t="shared" si="6"/>
        <v>8510208005</v>
      </c>
      <c r="B142" t="str">
        <f t="shared" si="7"/>
        <v>1.9852994</v>
      </c>
      <c r="C142" t="str">
        <f>"571601071"</f>
        <v>571601071</v>
      </c>
      <c r="D142" t="s">
        <v>5</v>
      </c>
      <c r="E142" s="1">
        <v>45805</v>
      </c>
    </row>
    <row r="143" spans="1:5" x14ac:dyDescent="0.25">
      <c r="A143" t="str">
        <f t="shared" si="6"/>
        <v>8510208005</v>
      </c>
      <c r="B143" t="str">
        <f t="shared" si="7"/>
        <v>1.9852994</v>
      </c>
      <c r="C143" t="str">
        <f>"571601075"</f>
        <v>571601075</v>
      </c>
      <c r="D143" t="s">
        <v>5</v>
      </c>
      <c r="E143" s="1">
        <v>45805</v>
      </c>
    </row>
    <row r="144" spans="1:5" x14ac:dyDescent="0.25">
      <c r="A144" t="str">
        <f t="shared" si="6"/>
        <v>8510208005</v>
      </c>
      <c r="B144" t="str">
        <f t="shared" si="7"/>
        <v>1.9852994</v>
      </c>
      <c r="C144" t="str">
        <f>"571601067"</f>
        <v>571601067</v>
      </c>
      <c r="D144" t="s">
        <v>5</v>
      </c>
      <c r="E144" s="1">
        <v>45805</v>
      </c>
    </row>
    <row r="145" spans="1:5" x14ac:dyDescent="0.25">
      <c r="A145" t="str">
        <f t="shared" si="6"/>
        <v>8510208005</v>
      </c>
      <c r="B145" t="str">
        <f t="shared" si="7"/>
        <v>1.9852994</v>
      </c>
      <c r="C145" t="str">
        <f>"532516445"</f>
        <v>532516445</v>
      </c>
      <c r="D145" t="s">
        <v>5</v>
      </c>
      <c r="E145" s="1">
        <v>45805</v>
      </c>
    </row>
    <row r="146" spans="1:5" x14ac:dyDescent="0.25">
      <c r="A146" t="str">
        <f t="shared" si="6"/>
        <v>8510208005</v>
      </c>
      <c r="B146" t="str">
        <f t="shared" si="7"/>
        <v>1.9852994</v>
      </c>
      <c r="C146" t="str">
        <f>"532345301"</f>
        <v>532345301</v>
      </c>
      <c r="D146" t="s">
        <v>4</v>
      </c>
      <c r="E146" s="1">
        <v>45805</v>
      </c>
    </row>
    <row r="147" spans="1:5" x14ac:dyDescent="0.25">
      <c r="A147" t="str">
        <f t="shared" si="6"/>
        <v>8510208005</v>
      </c>
      <c r="B147" t="str">
        <f t="shared" si="7"/>
        <v>1.9852994</v>
      </c>
      <c r="C147" t="str">
        <f>"571601068"</f>
        <v>571601068</v>
      </c>
      <c r="D147" t="s">
        <v>5</v>
      </c>
      <c r="E147" s="1">
        <v>45805</v>
      </c>
    </row>
    <row r="148" spans="1:5" x14ac:dyDescent="0.25">
      <c r="A148" t="str">
        <f t="shared" si="6"/>
        <v>8510208005</v>
      </c>
      <c r="B148" t="str">
        <f t="shared" si="7"/>
        <v>1.9852994</v>
      </c>
      <c r="C148" t="str">
        <f>"571601074"</f>
        <v>571601074</v>
      </c>
      <c r="D148" t="s">
        <v>5</v>
      </c>
      <c r="E148" s="1">
        <v>45805</v>
      </c>
    </row>
    <row r="149" spans="1:5" x14ac:dyDescent="0.25">
      <c r="A149" t="str">
        <f t="shared" si="6"/>
        <v>8510208005</v>
      </c>
      <c r="B149" t="str">
        <f t="shared" si="7"/>
        <v>1.9852994</v>
      </c>
      <c r="C149" t="str">
        <f>"571601076"</f>
        <v>571601076</v>
      </c>
      <c r="D149" t="s">
        <v>5</v>
      </c>
      <c r="E149" s="1">
        <v>45805</v>
      </c>
    </row>
    <row r="150" spans="1:5" x14ac:dyDescent="0.25">
      <c r="A150" t="str">
        <f t="shared" si="6"/>
        <v>8510208005</v>
      </c>
      <c r="B150" t="str">
        <f t="shared" si="7"/>
        <v>1.9852994</v>
      </c>
      <c r="C150" t="str">
        <f>"532516442"</f>
        <v>532516442</v>
      </c>
      <c r="D150" t="s">
        <v>5</v>
      </c>
      <c r="E150" s="1">
        <v>45805</v>
      </c>
    </row>
    <row r="151" spans="1:5" x14ac:dyDescent="0.25">
      <c r="A151" t="str">
        <f t="shared" si="6"/>
        <v>8510208005</v>
      </c>
      <c r="B151" t="str">
        <f t="shared" si="7"/>
        <v>1.9852994</v>
      </c>
      <c r="C151" t="str">
        <f>"571601073"</f>
        <v>571601073</v>
      </c>
      <c r="D151" t="s">
        <v>5</v>
      </c>
      <c r="E151" s="1">
        <v>45805</v>
      </c>
    </row>
    <row r="152" spans="1:5" x14ac:dyDescent="0.25">
      <c r="A152" t="str">
        <f t="shared" si="6"/>
        <v>8510208005</v>
      </c>
      <c r="B152" t="str">
        <f t="shared" si="7"/>
        <v>1.9852994</v>
      </c>
      <c r="C152" t="str">
        <f>"532541897"</f>
        <v>532541897</v>
      </c>
      <c r="D152" t="s">
        <v>4</v>
      </c>
      <c r="E152" s="1">
        <v>45805</v>
      </c>
    </row>
    <row r="153" spans="1:5" x14ac:dyDescent="0.25">
      <c r="A153" t="str">
        <f t="shared" si="6"/>
        <v>8510208005</v>
      </c>
      <c r="B153" t="str">
        <f t="shared" si="7"/>
        <v>1.9852994</v>
      </c>
      <c r="C153" t="str">
        <f>"532541645"</f>
        <v>532541645</v>
      </c>
      <c r="D153" t="s">
        <v>4</v>
      </c>
      <c r="E153" s="1">
        <v>45805</v>
      </c>
    </row>
    <row r="154" spans="1:5" x14ac:dyDescent="0.25">
      <c r="A154" t="str">
        <f t="shared" si="6"/>
        <v>8510208005</v>
      </c>
      <c r="B154" t="str">
        <f t="shared" si="7"/>
        <v>1.9852994</v>
      </c>
      <c r="C154" t="str">
        <f>"668421368"</f>
        <v>668421368</v>
      </c>
      <c r="D154" t="s">
        <v>4</v>
      </c>
      <c r="E154" s="1">
        <v>45805</v>
      </c>
    </row>
    <row r="155" spans="1:5" x14ac:dyDescent="0.25">
      <c r="A155" t="str">
        <f t="shared" si="6"/>
        <v>8510208005</v>
      </c>
      <c r="B155" t="str">
        <f t="shared" si="7"/>
        <v>1.9852994</v>
      </c>
      <c r="C155" t="str">
        <f>"532543322"</f>
        <v>532543322</v>
      </c>
      <c r="D155" t="s">
        <v>4</v>
      </c>
      <c r="E155" s="1">
        <v>45805</v>
      </c>
    </row>
    <row r="156" spans="1:5" x14ac:dyDescent="0.25">
      <c r="A156" t="str">
        <f t="shared" si="6"/>
        <v>8510208005</v>
      </c>
      <c r="B156" t="str">
        <f t="shared" si="7"/>
        <v>1.9852994</v>
      </c>
      <c r="C156" t="str">
        <f>"532542898"</f>
        <v>532542898</v>
      </c>
      <c r="D156" t="s">
        <v>4</v>
      </c>
      <c r="E156" s="1">
        <v>45805</v>
      </c>
    </row>
    <row r="157" spans="1:5" x14ac:dyDescent="0.25">
      <c r="A157" t="str">
        <f t="shared" si="6"/>
        <v>8510208005</v>
      </c>
      <c r="B157" t="str">
        <f t="shared" si="7"/>
        <v>1.9852994</v>
      </c>
      <c r="C157" t="str">
        <f>"532347302"</f>
        <v>532347302</v>
      </c>
      <c r="D157" t="s">
        <v>4</v>
      </c>
      <c r="E157" s="1">
        <v>45805</v>
      </c>
    </row>
    <row r="158" spans="1:5" x14ac:dyDescent="0.25">
      <c r="A158" t="str">
        <f t="shared" si="6"/>
        <v>8510208005</v>
      </c>
      <c r="B158" t="str">
        <f t="shared" si="7"/>
        <v>1.9852994</v>
      </c>
      <c r="C158" t="str">
        <f>"532542360"</f>
        <v>532542360</v>
      </c>
      <c r="D158" t="s">
        <v>4</v>
      </c>
      <c r="E158" s="1">
        <v>45805</v>
      </c>
    </row>
    <row r="159" spans="1:5" x14ac:dyDescent="0.25">
      <c r="A159" t="str">
        <f t="shared" si="6"/>
        <v>8510208005</v>
      </c>
      <c r="B159" t="str">
        <f t="shared" si="7"/>
        <v>1.9852994</v>
      </c>
      <c r="C159" t="str">
        <f>"532518533"</f>
        <v>532518533</v>
      </c>
      <c r="D159" t="s">
        <v>4</v>
      </c>
      <c r="E159" s="1">
        <v>45805</v>
      </c>
    </row>
    <row r="160" spans="1:5" x14ac:dyDescent="0.25">
      <c r="A160" t="str">
        <f t="shared" si="6"/>
        <v>8510208005</v>
      </c>
      <c r="B160" t="str">
        <f t="shared" ref="B160:B191" si="8">"1.9852994"</f>
        <v>1.9852994</v>
      </c>
      <c r="C160" t="str">
        <f>"453021427"</f>
        <v>453021427</v>
      </c>
      <c r="D160" t="s">
        <v>4</v>
      </c>
      <c r="E160" s="1">
        <v>45805</v>
      </c>
    </row>
    <row r="161" spans="1:5" x14ac:dyDescent="0.25">
      <c r="A161" t="str">
        <f t="shared" si="6"/>
        <v>8510208005</v>
      </c>
      <c r="B161" t="str">
        <f t="shared" si="8"/>
        <v>1.9852994</v>
      </c>
      <c r="C161" t="str">
        <f>"453021434"</f>
        <v>453021434</v>
      </c>
      <c r="D161" t="s">
        <v>4</v>
      </c>
      <c r="E161" s="1">
        <v>45805</v>
      </c>
    </row>
    <row r="162" spans="1:5" x14ac:dyDescent="0.25">
      <c r="A162" t="str">
        <f t="shared" si="6"/>
        <v>8510208005</v>
      </c>
      <c r="B162" t="str">
        <f t="shared" si="8"/>
        <v>1.9852994</v>
      </c>
      <c r="C162" t="str">
        <f>"453021428"</f>
        <v>453021428</v>
      </c>
      <c r="D162" t="s">
        <v>4</v>
      </c>
      <c r="E162" s="1">
        <v>45805</v>
      </c>
    </row>
    <row r="163" spans="1:5" x14ac:dyDescent="0.25">
      <c r="A163" t="str">
        <f t="shared" si="6"/>
        <v>8510208005</v>
      </c>
      <c r="B163" t="str">
        <f t="shared" si="8"/>
        <v>1.9852994</v>
      </c>
      <c r="C163" t="str">
        <f>"453021431"</f>
        <v>453021431</v>
      </c>
      <c r="D163" t="s">
        <v>4</v>
      </c>
      <c r="E163" s="1">
        <v>45805</v>
      </c>
    </row>
    <row r="164" spans="1:5" x14ac:dyDescent="0.25">
      <c r="A164" t="str">
        <f t="shared" si="6"/>
        <v>8510208005</v>
      </c>
      <c r="B164" t="str">
        <f t="shared" si="8"/>
        <v>1.9852994</v>
      </c>
      <c r="C164" t="str">
        <f>"453021436"</f>
        <v>453021436</v>
      </c>
      <c r="D164" t="s">
        <v>4</v>
      </c>
      <c r="E164" s="1">
        <v>45805</v>
      </c>
    </row>
    <row r="165" spans="1:5" x14ac:dyDescent="0.25">
      <c r="A165" t="str">
        <f t="shared" si="6"/>
        <v>8510208005</v>
      </c>
      <c r="B165" t="str">
        <f t="shared" si="8"/>
        <v>1.9852994</v>
      </c>
      <c r="C165" t="str">
        <f>"453021435"</f>
        <v>453021435</v>
      </c>
      <c r="D165" t="s">
        <v>4</v>
      </c>
      <c r="E165" s="1">
        <v>45805</v>
      </c>
    </row>
    <row r="166" spans="1:5" x14ac:dyDescent="0.25">
      <c r="A166" t="str">
        <f t="shared" si="6"/>
        <v>8510208005</v>
      </c>
      <c r="B166" t="str">
        <f t="shared" si="8"/>
        <v>1.9852994</v>
      </c>
      <c r="C166" t="str">
        <f>"453021429"</f>
        <v>453021429</v>
      </c>
      <c r="D166" t="s">
        <v>4</v>
      </c>
      <c r="E166" s="1">
        <v>45805</v>
      </c>
    </row>
    <row r="167" spans="1:5" x14ac:dyDescent="0.25">
      <c r="A167" t="str">
        <f t="shared" si="6"/>
        <v>8510208005</v>
      </c>
      <c r="B167" t="str">
        <f t="shared" si="8"/>
        <v>1.9852994</v>
      </c>
      <c r="C167" t="str">
        <f>"453021440"</f>
        <v>453021440</v>
      </c>
      <c r="D167" t="s">
        <v>4</v>
      </c>
      <c r="E167" s="1">
        <v>45805</v>
      </c>
    </row>
    <row r="168" spans="1:5" x14ac:dyDescent="0.25">
      <c r="A168" t="str">
        <f t="shared" si="6"/>
        <v>8510208005</v>
      </c>
      <c r="B168" t="str">
        <f t="shared" si="8"/>
        <v>1.9852994</v>
      </c>
      <c r="C168" t="str">
        <f>"453021426"</f>
        <v>453021426</v>
      </c>
      <c r="D168" t="s">
        <v>4</v>
      </c>
      <c r="E168" s="1">
        <v>45805</v>
      </c>
    </row>
    <row r="169" spans="1:5" x14ac:dyDescent="0.25">
      <c r="A169" t="str">
        <f t="shared" si="6"/>
        <v>8510208005</v>
      </c>
      <c r="B169" t="str">
        <f t="shared" si="8"/>
        <v>1.9852994</v>
      </c>
      <c r="C169" t="str">
        <f>"453021437"</f>
        <v>453021437</v>
      </c>
      <c r="D169" t="s">
        <v>4</v>
      </c>
      <c r="E169" s="1">
        <v>45805</v>
      </c>
    </row>
    <row r="170" spans="1:5" x14ac:dyDescent="0.25">
      <c r="A170" t="str">
        <f t="shared" si="6"/>
        <v>8510208005</v>
      </c>
      <c r="B170" t="str">
        <f t="shared" si="8"/>
        <v>1.9852994</v>
      </c>
      <c r="C170" t="str">
        <f>"453021430"</f>
        <v>453021430</v>
      </c>
      <c r="D170" t="s">
        <v>4</v>
      </c>
      <c r="E170" s="1">
        <v>45805</v>
      </c>
    </row>
    <row r="171" spans="1:5" x14ac:dyDescent="0.25">
      <c r="A171" t="str">
        <f t="shared" si="6"/>
        <v>8510208005</v>
      </c>
      <c r="B171" t="str">
        <f t="shared" si="8"/>
        <v>1.9852994</v>
      </c>
      <c r="C171" t="str">
        <f>"453021438"</f>
        <v>453021438</v>
      </c>
      <c r="D171" t="s">
        <v>4</v>
      </c>
      <c r="E171" s="1">
        <v>45805</v>
      </c>
    </row>
    <row r="172" spans="1:5" x14ac:dyDescent="0.25">
      <c r="A172" t="str">
        <f t="shared" si="6"/>
        <v>8510208005</v>
      </c>
      <c r="B172" t="str">
        <f t="shared" si="8"/>
        <v>1.9852994</v>
      </c>
      <c r="C172" t="str">
        <f>"453021433"</f>
        <v>453021433</v>
      </c>
      <c r="D172" t="s">
        <v>4</v>
      </c>
      <c r="E172" s="1">
        <v>45805</v>
      </c>
    </row>
    <row r="173" spans="1:5" x14ac:dyDescent="0.25">
      <c r="A173" t="str">
        <f t="shared" si="6"/>
        <v>8510208005</v>
      </c>
      <c r="B173" t="str">
        <f t="shared" si="8"/>
        <v>1.9852994</v>
      </c>
      <c r="C173" t="str">
        <f>"453021439"</f>
        <v>453021439</v>
      </c>
      <c r="D173" t="s">
        <v>4</v>
      </c>
      <c r="E173" s="1">
        <v>45805</v>
      </c>
    </row>
    <row r="174" spans="1:5" x14ac:dyDescent="0.25">
      <c r="A174" t="str">
        <f t="shared" si="6"/>
        <v>8510208005</v>
      </c>
      <c r="B174" t="str">
        <f t="shared" si="8"/>
        <v>1.9852994</v>
      </c>
      <c r="C174" t="str">
        <f>"453021432"</f>
        <v>453021432</v>
      </c>
      <c r="D174" t="s">
        <v>4</v>
      </c>
      <c r="E174" s="1">
        <v>45805</v>
      </c>
    </row>
    <row r="175" spans="1:5" x14ac:dyDescent="0.25">
      <c r="A175" t="str">
        <f t="shared" si="6"/>
        <v>8510208005</v>
      </c>
      <c r="B175" t="str">
        <f t="shared" si="8"/>
        <v>1.9852994</v>
      </c>
      <c r="C175" t="str">
        <f>"453060302"</f>
        <v>453060302</v>
      </c>
      <c r="D175" t="s">
        <v>4</v>
      </c>
      <c r="E175" s="1">
        <v>45805</v>
      </c>
    </row>
    <row r="176" spans="1:5" x14ac:dyDescent="0.25">
      <c r="A176" t="str">
        <f t="shared" si="6"/>
        <v>8510208005</v>
      </c>
      <c r="B176" t="str">
        <f t="shared" si="8"/>
        <v>1.9852994</v>
      </c>
      <c r="C176" t="str">
        <f>"532407743"</f>
        <v>532407743</v>
      </c>
      <c r="D176" t="s">
        <v>5</v>
      </c>
      <c r="E176" s="1">
        <v>45805</v>
      </c>
    </row>
    <row r="177" spans="1:5" x14ac:dyDescent="0.25">
      <c r="A177" t="str">
        <f t="shared" si="6"/>
        <v>8510208005</v>
      </c>
      <c r="B177" t="str">
        <f t="shared" si="8"/>
        <v>1.9852994</v>
      </c>
      <c r="C177" t="str">
        <f>"532407566"</f>
        <v>532407566</v>
      </c>
      <c r="D177" t="s">
        <v>5</v>
      </c>
      <c r="E177" s="1">
        <v>45805</v>
      </c>
    </row>
    <row r="178" spans="1:5" x14ac:dyDescent="0.25">
      <c r="A178" t="str">
        <f t="shared" si="6"/>
        <v>8510208005</v>
      </c>
      <c r="B178" t="str">
        <f t="shared" si="8"/>
        <v>1.9852994</v>
      </c>
      <c r="C178" t="str">
        <f>"532395245"</f>
        <v>532395245</v>
      </c>
      <c r="D178" t="s">
        <v>5</v>
      </c>
      <c r="E178" s="1">
        <v>45805</v>
      </c>
    </row>
    <row r="179" spans="1:5" x14ac:dyDescent="0.25">
      <c r="A179" t="str">
        <f t="shared" si="6"/>
        <v>8510208005</v>
      </c>
      <c r="B179" t="str">
        <f t="shared" si="8"/>
        <v>1.9852994</v>
      </c>
      <c r="C179" t="str">
        <f>"538624054"</f>
        <v>538624054</v>
      </c>
      <c r="D179" t="s">
        <v>5</v>
      </c>
      <c r="E179" s="1">
        <v>45805</v>
      </c>
    </row>
    <row r="180" spans="1:5" x14ac:dyDescent="0.25">
      <c r="A180" t="str">
        <f t="shared" si="6"/>
        <v>8510208005</v>
      </c>
      <c r="B180" t="str">
        <f t="shared" si="8"/>
        <v>1.9852994</v>
      </c>
      <c r="C180" t="str">
        <f>"538623463"</f>
        <v>538623463</v>
      </c>
      <c r="D180" t="s">
        <v>5</v>
      </c>
      <c r="E180" s="1">
        <v>45805</v>
      </c>
    </row>
    <row r="181" spans="1:5" x14ac:dyDescent="0.25">
      <c r="A181" t="str">
        <f t="shared" si="6"/>
        <v>8510208005</v>
      </c>
      <c r="B181" t="str">
        <f t="shared" si="8"/>
        <v>1.9852994</v>
      </c>
      <c r="C181" t="str">
        <f>"538622708"</f>
        <v>538622708</v>
      </c>
      <c r="D181" t="s">
        <v>5</v>
      </c>
      <c r="E181" s="1">
        <v>45805</v>
      </c>
    </row>
    <row r="182" spans="1:5" x14ac:dyDescent="0.25">
      <c r="A182" t="str">
        <f t="shared" si="6"/>
        <v>8510208005</v>
      </c>
      <c r="B182" t="str">
        <f t="shared" si="8"/>
        <v>1.9852994</v>
      </c>
      <c r="C182" t="str">
        <f>"532407149"</f>
        <v>532407149</v>
      </c>
      <c r="D182" t="s">
        <v>5</v>
      </c>
      <c r="E182" s="1">
        <v>45805</v>
      </c>
    </row>
    <row r="183" spans="1:5" x14ac:dyDescent="0.25">
      <c r="A183" t="str">
        <f t="shared" si="6"/>
        <v>8510208005</v>
      </c>
      <c r="B183" t="str">
        <f t="shared" si="8"/>
        <v>1.9852994</v>
      </c>
      <c r="C183" t="str">
        <f>"532408901"</f>
        <v>532408901</v>
      </c>
      <c r="D183" t="s">
        <v>5</v>
      </c>
      <c r="E183" s="1">
        <v>45805</v>
      </c>
    </row>
    <row r="184" spans="1:5" x14ac:dyDescent="0.25">
      <c r="A184" t="str">
        <f t="shared" ref="A184:A230" si="9">"8510208005"</f>
        <v>8510208005</v>
      </c>
      <c r="B184" t="str">
        <f t="shared" si="8"/>
        <v>1.9852994</v>
      </c>
      <c r="C184" t="str">
        <f>"532407935"</f>
        <v>532407935</v>
      </c>
      <c r="D184" t="s">
        <v>5</v>
      </c>
      <c r="E184" s="1">
        <v>45805</v>
      </c>
    </row>
    <row r="185" spans="1:5" x14ac:dyDescent="0.25">
      <c r="A185" t="str">
        <f t="shared" si="9"/>
        <v>8510208005</v>
      </c>
      <c r="B185" t="str">
        <f t="shared" si="8"/>
        <v>1.9852994</v>
      </c>
      <c r="C185" t="str">
        <f>"532407618"</f>
        <v>532407618</v>
      </c>
      <c r="D185" t="s">
        <v>5</v>
      </c>
      <c r="E185" s="1">
        <v>45805</v>
      </c>
    </row>
    <row r="186" spans="1:5" x14ac:dyDescent="0.25">
      <c r="A186" t="str">
        <f t="shared" si="9"/>
        <v>8510208005</v>
      </c>
      <c r="B186" t="str">
        <f t="shared" si="8"/>
        <v>1.9852994</v>
      </c>
      <c r="C186" t="str">
        <f>"538621777"</f>
        <v>538621777</v>
      </c>
      <c r="D186" t="s">
        <v>5</v>
      </c>
      <c r="E186" s="1">
        <v>45805</v>
      </c>
    </row>
    <row r="187" spans="1:5" x14ac:dyDescent="0.25">
      <c r="A187" t="str">
        <f t="shared" si="9"/>
        <v>8510208005</v>
      </c>
      <c r="B187" t="str">
        <f t="shared" si="8"/>
        <v>1.9852994</v>
      </c>
      <c r="C187" t="str">
        <f>"532406282"</f>
        <v>532406282</v>
      </c>
      <c r="D187" t="s">
        <v>5</v>
      </c>
      <c r="E187" s="1">
        <v>45805</v>
      </c>
    </row>
    <row r="188" spans="1:5" x14ac:dyDescent="0.25">
      <c r="A188" t="str">
        <f t="shared" si="9"/>
        <v>8510208005</v>
      </c>
      <c r="B188" t="str">
        <f t="shared" si="8"/>
        <v>1.9852994</v>
      </c>
      <c r="C188" t="str">
        <f>"532405654"</f>
        <v>532405654</v>
      </c>
      <c r="D188" t="s">
        <v>5</v>
      </c>
      <c r="E188" s="1">
        <v>45805</v>
      </c>
    </row>
    <row r="189" spans="1:5" x14ac:dyDescent="0.25">
      <c r="A189" t="str">
        <f t="shared" si="9"/>
        <v>8510208005</v>
      </c>
      <c r="B189" t="str">
        <f t="shared" si="8"/>
        <v>1.9852994</v>
      </c>
      <c r="C189" t="str">
        <f>"538621181"</f>
        <v>538621181</v>
      </c>
      <c r="D189" t="s">
        <v>5</v>
      </c>
      <c r="E189" s="1">
        <v>45805</v>
      </c>
    </row>
    <row r="190" spans="1:5" x14ac:dyDescent="0.25">
      <c r="A190" t="str">
        <f t="shared" si="9"/>
        <v>8510208005</v>
      </c>
      <c r="B190" t="str">
        <f t="shared" si="8"/>
        <v>1.9852994</v>
      </c>
      <c r="C190" t="str">
        <f>"538622479"</f>
        <v>538622479</v>
      </c>
      <c r="D190" t="s">
        <v>5</v>
      </c>
      <c r="E190" s="1">
        <v>45805</v>
      </c>
    </row>
    <row r="191" spans="1:5" x14ac:dyDescent="0.25">
      <c r="A191" t="str">
        <f t="shared" si="9"/>
        <v>8510208005</v>
      </c>
      <c r="B191" t="str">
        <f t="shared" si="8"/>
        <v>1.9852994</v>
      </c>
      <c r="C191" t="str">
        <f>"538621902"</f>
        <v>538621902</v>
      </c>
      <c r="D191" t="s">
        <v>5</v>
      </c>
      <c r="E191" s="1">
        <v>45805</v>
      </c>
    </row>
    <row r="192" spans="1:5" x14ac:dyDescent="0.25">
      <c r="A192" t="str">
        <f t="shared" si="9"/>
        <v>8510208005</v>
      </c>
      <c r="B192" t="str">
        <f t="shared" ref="B192:B217" si="10">"1.9852994"</f>
        <v>1.9852994</v>
      </c>
      <c r="C192" t="str">
        <f>"453060317"</f>
        <v>453060317</v>
      </c>
      <c r="D192" t="s">
        <v>5</v>
      </c>
      <c r="E192" s="1">
        <v>45805</v>
      </c>
    </row>
    <row r="193" spans="1:5" x14ac:dyDescent="0.25">
      <c r="A193" t="str">
        <f t="shared" si="9"/>
        <v>8510208005</v>
      </c>
      <c r="B193" t="str">
        <f t="shared" si="10"/>
        <v>1.9852994</v>
      </c>
      <c r="C193" t="str">
        <f>"538621275"</f>
        <v>538621275</v>
      </c>
      <c r="D193" t="s">
        <v>5</v>
      </c>
      <c r="E193" s="1">
        <v>45805</v>
      </c>
    </row>
    <row r="194" spans="1:5" x14ac:dyDescent="0.25">
      <c r="A194" t="str">
        <f t="shared" si="9"/>
        <v>8510208005</v>
      </c>
      <c r="B194" t="str">
        <f t="shared" si="10"/>
        <v>1.9852994</v>
      </c>
      <c r="C194" t="str">
        <f>"532405497"</f>
        <v>532405497</v>
      </c>
      <c r="D194" t="s">
        <v>5</v>
      </c>
      <c r="E194" s="1">
        <v>45805</v>
      </c>
    </row>
    <row r="195" spans="1:5" x14ac:dyDescent="0.25">
      <c r="A195" t="str">
        <f t="shared" si="9"/>
        <v>8510208005</v>
      </c>
      <c r="B195" t="str">
        <f t="shared" si="10"/>
        <v>1.9852994</v>
      </c>
      <c r="C195" t="str">
        <f>"538623220"</f>
        <v>538623220</v>
      </c>
      <c r="D195" t="s">
        <v>5</v>
      </c>
      <c r="E195" s="1">
        <v>45805</v>
      </c>
    </row>
    <row r="196" spans="1:5" x14ac:dyDescent="0.25">
      <c r="A196" t="str">
        <f t="shared" si="9"/>
        <v>8510208005</v>
      </c>
      <c r="B196" t="str">
        <f t="shared" si="10"/>
        <v>1.9852994</v>
      </c>
      <c r="C196" t="str">
        <f>"538622766"</f>
        <v>538622766</v>
      </c>
      <c r="D196" t="s">
        <v>5</v>
      </c>
      <c r="E196" s="1">
        <v>45805</v>
      </c>
    </row>
    <row r="197" spans="1:5" x14ac:dyDescent="0.25">
      <c r="A197" t="str">
        <f t="shared" si="9"/>
        <v>8510208005</v>
      </c>
      <c r="B197" t="str">
        <f t="shared" si="10"/>
        <v>1.9852994</v>
      </c>
      <c r="C197" t="str">
        <f>"539696377"</f>
        <v>539696377</v>
      </c>
      <c r="D197" t="s">
        <v>5</v>
      </c>
      <c r="E197" s="1">
        <v>45805</v>
      </c>
    </row>
    <row r="198" spans="1:5" x14ac:dyDescent="0.25">
      <c r="A198" t="str">
        <f t="shared" si="9"/>
        <v>8510208005</v>
      </c>
      <c r="B198" t="str">
        <f t="shared" si="10"/>
        <v>1.9852994</v>
      </c>
      <c r="C198" t="str">
        <f>"453060314"</f>
        <v>453060314</v>
      </c>
      <c r="D198" t="s">
        <v>5</v>
      </c>
      <c r="E198" s="1">
        <v>45805</v>
      </c>
    </row>
    <row r="199" spans="1:5" x14ac:dyDescent="0.25">
      <c r="A199" t="str">
        <f t="shared" si="9"/>
        <v>8510208005</v>
      </c>
      <c r="B199" t="str">
        <f t="shared" si="10"/>
        <v>1.9852994</v>
      </c>
      <c r="C199" t="str">
        <f>"453060316"</f>
        <v>453060316</v>
      </c>
      <c r="D199" t="s">
        <v>5</v>
      </c>
      <c r="E199" s="1">
        <v>45805</v>
      </c>
    </row>
    <row r="200" spans="1:5" x14ac:dyDescent="0.25">
      <c r="A200" t="str">
        <f t="shared" si="9"/>
        <v>8510208005</v>
      </c>
      <c r="B200" t="str">
        <f t="shared" si="10"/>
        <v>1.9852994</v>
      </c>
      <c r="C200" t="str">
        <f>"453060318"</f>
        <v>453060318</v>
      </c>
      <c r="D200" t="s">
        <v>5</v>
      </c>
      <c r="E200" s="1">
        <v>45805</v>
      </c>
    </row>
    <row r="201" spans="1:5" x14ac:dyDescent="0.25">
      <c r="A201" t="str">
        <f t="shared" si="9"/>
        <v>8510208005</v>
      </c>
      <c r="B201" t="str">
        <f t="shared" si="10"/>
        <v>1.9852994</v>
      </c>
      <c r="C201" t="str">
        <f>"453060315"</f>
        <v>453060315</v>
      </c>
      <c r="D201" t="s">
        <v>5</v>
      </c>
      <c r="E201" s="1">
        <v>45805</v>
      </c>
    </row>
    <row r="202" spans="1:5" x14ac:dyDescent="0.25">
      <c r="A202" t="str">
        <f t="shared" si="9"/>
        <v>8510208005</v>
      </c>
      <c r="B202" t="str">
        <f t="shared" si="10"/>
        <v>1.9852994</v>
      </c>
      <c r="C202" t="str">
        <f>"453060320"</f>
        <v>453060320</v>
      </c>
      <c r="D202" t="s">
        <v>5</v>
      </c>
      <c r="E202" s="1">
        <v>45805</v>
      </c>
    </row>
    <row r="203" spans="1:5" x14ac:dyDescent="0.25">
      <c r="A203" t="str">
        <f t="shared" si="9"/>
        <v>8510208005</v>
      </c>
      <c r="B203" t="str">
        <f t="shared" si="10"/>
        <v>1.9852994</v>
      </c>
      <c r="C203" t="str">
        <f>"453060319"</f>
        <v>453060319</v>
      </c>
      <c r="D203" t="s">
        <v>5</v>
      </c>
      <c r="E203" s="1">
        <v>45805</v>
      </c>
    </row>
    <row r="204" spans="1:5" x14ac:dyDescent="0.25">
      <c r="A204" t="str">
        <f t="shared" si="9"/>
        <v>8510208005</v>
      </c>
      <c r="B204" t="str">
        <f t="shared" si="10"/>
        <v>1.9852994</v>
      </c>
      <c r="C204" t="str">
        <f>"453060305"</f>
        <v>453060305</v>
      </c>
      <c r="D204" t="s">
        <v>4</v>
      </c>
      <c r="E204" s="1">
        <v>45805</v>
      </c>
    </row>
    <row r="205" spans="1:5" x14ac:dyDescent="0.25">
      <c r="A205" t="str">
        <f t="shared" si="9"/>
        <v>8510208005</v>
      </c>
      <c r="B205" t="str">
        <f t="shared" si="10"/>
        <v>1.9852994</v>
      </c>
      <c r="C205" t="str">
        <f>"453060310"</f>
        <v>453060310</v>
      </c>
      <c r="D205" t="s">
        <v>4</v>
      </c>
      <c r="E205" s="1">
        <v>45805</v>
      </c>
    </row>
    <row r="206" spans="1:5" x14ac:dyDescent="0.25">
      <c r="A206" t="str">
        <f t="shared" si="9"/>
        <v>8510208005</v>
      </c>
      <c r="B206" t="str">
        <f t="shared" si="10"/>
        <v>1.9852994</v>
      </c>
      <c r="C206" t="str">
        <f>"453060311"</f>
        <v>453060311</v>
      </c>
      <c r="D206" t="s">
        <v>4</v>
      </c>
      <c r="E206" s="1">
        <v>45805</v>
      </c>
    </row>
    <row r="207" spans="1:5" x14ac:dyDescent="0.25">
      <c r="A207" t="str">
        <f t="shared" si="9"/>
        <v>8510208005</v>
      </c>
      <c r="B207" t="str">
        <f t="shared" si="10"/>
        <v>1.9852994</v>
      </c>
      <c r="C207" t="str">
        <f>"453060321"</f>
        <v>453060321</v>
      </c>
      <c r="D207" t="s">
        <v>5</v>
      </c>
      <c r="E207" s="1">
        <v>45805</v>
      </c>
    </row>
    <row r="208" spans="1:5" x14ac:dyDescent="0.25">
      <c r="A208" t="str">
        <f t="shared" si="9"/>
        <v>8510208005</v>
      </c>
      <c r="B208" t="str">
        <f t="shared" si="10"/>
        <v>1.9852994</v>
      </c>
      <c r="C208" t="str">
        <f>"453060313"</f>
        <v>453060313</v>
      </c>
      <c r="D208" t="s">
        <v>5</v>
      </c>
      <c r="E208" s="1">
        <v>45805</v>
      </c>
    </row>
    <row r="209" spans="1:5" x14ac:dyDescent="0.25">
      <c r="A209" t="str">
        <f t="shared" si="9"/>
        <v>8510208005</v>
      </c>
      <c r="B209" t="str">
        <f t="shared" si="10"/>
        <v>1.9852994</v>
      </c>
      <c r="C209" t="str">
        <f>"453060312"</f>
        <v>453060312</v>
      </c>
      <c r="D209" t="s">
        <v>5</v>
      </c>
      <c r="E209" s="1">
        <v>45805</v>
      </c>
    </row>
    <row r="210" spans="1:5" x14ac:dyDescent="0.25">
      <c r="A210" t="str">
        <f t="shared" si="9"/>
        <v>8510208005</v>
      </c>
      <c r="B210" t="str">
        <f t="shared" si="10"/>
        <v>1.9852994</v>
      </c>
      <c r="C210" t="str">
        <f>"453060308"</f>
        <v>453060308</v>
      </c>
      <c r="D210" t="s">
        <v>4</v>
      </c>
      <c r="E210" s="1">
        <v>45805</v>
      </c>
    </row>
    <row r="211" spans="1:5" x14ac:dyDescent="0.25">
      <c r="A211" t="str">
        <f t="shared" si="9"/>
        <v>8510208005</v>
      </c>
      <c r="B211" t="str">
        <f t="shared" si="10"/>
        <v>1.9852994</v>
      </c>
      <c r="C211" t="str">
        <f>"453060309"</f>
        <v>453060309</v>
      </c>
      <c r="D211" t="s">
        <v>4</v>
      </c>
      <c r="E211" s="1">
        <v>45805</v>
      </c>
    </row>
    <row r="212" spans="1:5" x14ac:dyDescent="0.25">
      <c r="A212" t="str">
        <f t="shared" si="9"/>
        <v>8510208005</v>
      </c>
      <c r="B212" t="str">
        <f t="shared" si="10"/>
        <v>1.9852994</v>
      </c>
      <c r="C212" t="str">
        <f>"453060301"</f>
        <v>453060301</v>
      </c>
      <c r="D212" t="s">
        <v>4</v>
      </c>
      <c r="E212" s="1">
        <v>45805</v>
      </c>
    </row>
    <row r="213" spans="1:5" x14ac:dyDescent="0.25">
      <c r="A213" t="str">
        <f t="shared" si="9"/>
        <v>8510208005</v>
      </c>
      <c r="B213" t="str">
        <f t="shared" si="10"/>
        <v>1.9852994</v>
      </c>
      <c r="C213" t="str">
        <f>"453060307"</f>
        <v>453060307</v>
      </c>
      <c r="D213" t="s">
        <v>4</v>
      </c>
      <c r="E213" s="1">
        <v>45805</v>
      </c>
    </row>
    <row r="214" spans="1:5" x14ac:dyDescent="0.25">
      <c r="A214" t="str">
        <f t="shared" si="9"/>
        <v>8510208005</v>
      </c>
      <c r="B214" t="str">
        <f t="shared" si="10"/>
        <v>1.9852994</v>
      </c>
      <c r="C214" t="str">
        <f>"453060304"</f>
        <v>453060304</v>
      </c>
      <c r="D214" t="s">
        <v>4</v>
      </c>
      <c r="E214" s="1">
        <v>45805</v>
      </c>
    </row>
    <row r="215" spans="1:5" x14ac:dyDescent="0.25">
      <c r="A215" t="str">
        <f t="shared" si="9"/>
        <v>8510208005</v>
      </c>
      <c r="B215" t="str">
        <f t="shared" si="10"/>
        <v>1.9852994</v>
      </c>
      <c r="C215" t="str">
        <f>"453060303"</f>
        <v>453060303</v>
      </c>
      <c r="D215" t="s">
        <v>4</v>
      </c>
      <c r="E215" s="1">
        <v>45805</v>
      </c>
    </row>
    <row r="216" spans="1:5" x14ac:dyDescent="0.25">
      <c r="A216" t="str">
        <f t="shared" si="9"/>
        <v>8510208005</v>
      </c>
      <c r="B216" t="str">
        <f t="shared" si="10"/>
        <v>1.9852994</v>
      </c>
      <c r="C216" t="str">
        <f>"532393943"</f>
        <v>532393943</v>
      </c>
      <c r="D216" t="s">
        <v>5</v>
      </c>
      <c r="E216" s="1">
        <v>45773</v>
      </c>
    </row>
    <row r="217" spans="1:5" x14ac:dyDescent="0.25">
      <c r="A217" t="str">
        <f t="shared" si="9"/>
        <v>8510208005</v>
      </c>
      <c r="B217" t="str">
        <f t="shared" si="10"/>
        <v>1.9852994</v>
      </c>
      <c r="C217" t="str">
        <f>"532396944"</f>
        <v>532396944</v>
      </c>
      <c r="D217" t="s">
        <v>5</v>
      </c>
      <c r="E217" s="1">
        <v>45773</v>
      </c>
    </row>
    <row r="218" spans="1:5" x14ac:dyDescent="0.25">
      <c r="A218" t="str">
        <f t="shared" si="9"/>
        <v>8510208005</v>
      </c>
      <c r="B218" t="str">
        <f t="shared" ref="B218:B223" si="11">"1.9852994"</f>
        <v>1.9852994</v>
      </c>
      <c r="C218" t="str">
        <f>"513305250"</f>
        <v>513305250</v>
      </c>
      <c r="D218" t="s">
        <v>5</v>
      </c>
      <c r="E218" s="2">
        <v>46046</v>
      </c>
    </row>
    <row r="219" spans="1:5" x14ac:dyDescent="0.25">
      <c r="A219" t="str">
        <f t="shared" si="9"/>
        <v>8510208005</v>
      </c>
      <c r="B219" t="str">
        <f t="shared" si="11"/>
        <v>1.9852994</v>
      </c>
      <c r="C219" t="str">
        <f>"518364863"</f>
        <v>518364863</v>
      </c>
      <c r="D219" t="s">
        <v>5</v>
      </c>
      <c r="E219" s="1">
        <v>45805</v>
      </c>
    </row>
    <row r="220" spans="1:5" x14ac:dyDescent="0.25">
      <c r="A220" t="str">
        <f t="shared" si="9"/>
        <v>8510208005</v>
      </c>
      <c r="B220" t="str">
        <f t="shared" si="11"/>
        <v>1.9852994</v>
      </c>
      <c r="C220" t="str">
        <f>"518364840"</f>
        <v>518364840</v>
      </c>
      <c r="D220" t="s">
        <v>5</v>
      </c>
      <c r="E220" s="1">
        <v>45805</v>
      </c>
    </row>
    <row r="221" spans="1:5" x14ac:dyDescent="0.25">
      <c r="A221" t="str">
        <f t="shared" si="9"/>
        <v>8510208005</v>
      </c>
      <c r="B221" t="str">
        <f t="shared" si="11"/>
        <v>1.9852994</v>
      </c>
      <c r="C221" t="str">
        <f>"518364846"</f>
        <v>518364846</v>
      </c>
      <c r="D221" t="s">
        <v>5</v>
      </c>
      <c r="E221" s="1">
        <v>45805</v>
      </c>
    </row>
    <row r="222" spans="1:5" x14ac:dyDescent="0.25">
      <c r="A222" t="str">
        <f t="shared" si="9"/>
        <v>8510208005</v>
      </c>
      <c r="B222" t="str">
        <f t="shared" si="11"/>
        <v>1.9852994</v>
      </c>
      <c r="C222" t="str">
        <f>"518364872"</f>
        <v>518364872</v>
      </c>
      <c r="D222" t="s">
        <v>5</v>
      </c>
      <c r="E222" s="1">
        <v>45805</v>
      </c>
    </row>
    <row r="223" spans="1:5" x14ac:dyDescent="0.25">
      <c r="A223" t="str">
        <f t="shared" si="9"/>
        <v>8510208005</v>
      </c>
      <c r="B223" t="str">
        <f t="shared" si="11"/>
        <v>1.9852994</v>
      </c>
      <c r="C223" t="str">
        <f>"518364856"</f>
        <v>518364856</v>
      </c>
      <c r="D223" t="s">
        <v>5</v>
      </c>
      <c r="E223" s="1">
        <v>45805</v>
      </c>
    </row>
    <row r="224" spans="1:5" x14ac:dyDescent="0.25">
      <c r="A224" t="str">
        <f t="shared" si="9"/>
        <v>8510208005</v>
      </c>
      <c r="B224" t="str">
        <f t="shared" ref="B224:B229" si="12">"1.9852994"</f>
        <v>1.9852994</v>
      </c>
      <c r="C224" t="str">
        <f>"509726514"</f>
        <v>509726514</v>
      </c>
      <c r="D224" t="s">
        <v>5</v>
      </c>
      <c r="E224" s="2">
        <v>46317</v>
      </c>
    </row>
    <row r="225" spans="1:5" x14ac:dyDescent="0.25">
      <c r="A225" t="str">
        <f t="shared" si="9"/>
        <v>8510208005</v>
      </c>
      <c r="B225" t="str">
        <f t="shared" si="12"/>
        <v>1.9852994</v>
      </c>
      <c r="C225" t="str">
        <f>"509726590"</f>
        <v>509726590</v>
      </c>
      <c r="D225" t="s">
        <v>5</v>
      </c>
      <c r="E225" s="2">
        <v>46317</v>
      </c>
    </row>
    <row r="226" spans="1:5" x14ac:dyDescent="0.25">
      <c r="A226" t="str">
        <f t="shared" si="9"/>
        <v>8510208005</v>
      </c>
      <c r="B226" t="str">
        <f t="shared" si="12"/>
        <v>1.9852994</v>
      </c>
      <c r="C226" t="str">
        <f>"509726571"</f>
        <v>509726571</v>
      </c>
      <c r="D226" t="s">
        <v>5</v>
      </c>
      <c r="E226" s="2">
        <v>46317</v>
      </c>
    </row>
    <row r="227" spans="1:5" x14ac:dyDescent="0.25">
      <c r="A227" t="str">
        <f t="shared" si="9"/>
        <v>8510208005</v>
      </c>
      <c r="B227" t="str">
        <f t="shared" si="12"/>
        <v>1.9852994</v>
      </c>
      <c r="C227" t="str">
        <f>"509726492"</f>
        <v>509726492</v>
      </c>
      <c r="D227" t="s">
        <v>4</v>
      </c>
      <c r="E227" s="2">
        <v>46317</v>
      </c>
    </row>
    <row r="228" spans="1:5" x14ac:dyDescent="0.25">
      <c r="A228" t="str">
        <f t="shared" si="9"/>
        <v>8510208005</v>
      </c>
      <c r="B228" t="str">
        <f t="shared" si="12"/>
        <v>1.9852994</v>
      </c>
      <c r="C228" t="str">
        <f>"509726502"</f>
        <v>509726502</v>
      </c>
      <c r="D228" t="s">
        <v>4</v>
      </c>
      <c r="E228" s="2">
        <v>46317</v>
      </c>
    </row>
    <row r="229" spans="1:5" x14ac:dyDescent="0.25">
      <c r="A229" t="str">
        <f t="shared" si="9"/>
        <v>8510208005</v>
      </c>
      <c r="B229" t="str">
        <f t="shared" si="12"/>
        <v>1.9852994</v>
      </c>
      <c r="C229" t="str">
        <f>"510939712"</f>
        <v>510939712</v>
      </c>
      <c r="D229" t="s">
        <v>4</v>
      </c>
      <c r="E229" s="1">
        <v>45805</v>
      </c>
    </row>
    <row r="230" spans="1:5" x14ac:dyDescent="0.25">
      <c r="A230" t="str">
        <f t="shared" si="9"/>
        <v>8510208005</v>
      </c>
      <c r="B230" t="str">
        <f>"1.9852994"</f>
        <v>1.9852994</v>
      </c>
      <c r="C230" t="str">
        <f>"798007410"</f>
        <v>798007410</v>
      </c>
      <c r="D230" t="s">
        <v>5</v>
      </c>
      <c r="E230" s="3">
        <v>45537</v>
      </c>
    </row>
  </sheetData>
  <autoFilter ref="A1:AN230" xr:uid="{00000000-0009-0000-0000-000000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AktywneUslugi_1(498)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MACHOWSKA Agnieszka O-PL/Detal</dc:creator>
  <cp:lastModifiedBy>Izabela Łukawska-Przydrożny</cp:lastModifiedBy>
  <dcterms:created xsi:type="dcterms:W3CDTF">2025-03-03T12:19:12Z</dcterms:created>
  <dcterms:modified xsi:type="dcterms:W3CDTF">2025-05-05T06:10:43Z</dcterms:modified>
</cp:coreProperties>
</file>