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I:\WSPOLNY_ERZ\ROK 2025\3. powyżej 221 000 euro - U i D\Usługi\WN-EZP.01 Zieleń rejony I, II, VI\ok pliki\Rejon VI\"/>
    </mc:Choice>
  </mc:AlternateContent>
  <xr:revisionPtr revIDLastSave="0" documentId="13_ncr:1_{C649BF87-85E7-4CB2-BCE6-29BD260C323A}" xr6:coauthVersionLast="47" xr6:coauthVersionMax="47" xr10:uidLastSave="{00000000-0000-0000-0000-000000000000}"/>
  <bookViews>
    <workbookView xWindow="2160" yWindow="2160" windowWidth="21600" windowHeight="11385" xr2:uid="{00000000-000D-0000-FFFF-FFFF00000000}"/>
  </bookViews>
  <sheets>
    <sheet name="Rejon V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7" i="1"/>
  <c r="D38" i="1"/>
  <c r="D41" i="1"/>
  <c r="D33" i="1" l="1"/>
  <c r="D32" i="1"/>
  <c r="D31" i="1"/>
  <c r="D30" i="1"/>
  <c r="D29" i="1"/>
  <c r="D28" i="1"/>
  <c r="D27" i="1"/>
  <c r="D25" i="1"/>
  <c r="D26" i="1"/>
  <c r="A46" i="1"/>
  <c r="A47" i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l="1"/>
  <c r="A48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20" i="1" s="1"/>
  <c r="A121" i="1" s="1"/>
  <c r="A122" i="1" s="1"/>
  <c r="A123" i="1" s="1"/>
</calcChain>
</file>

<file path=xl/sharedStrings.xml><?xml version="1.0" encoding="utf-8"?>
<sst xmlns="http://schemas.openxmlformats.org/spreadsheetml/2006/main" count="573" uniqueCount="167">
  <si>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</si>
  <si>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</si>
  <si>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</si>
  <si>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</si>
  <si>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</si>
  <si>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</si>
  <si>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</si>
  <si>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</si>
  <si>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</si>
  <si>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</si>
  <si>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</si>
  <si>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</si>
  <si>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</si>
  <si>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</si>
  <si>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</si>
  <si>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</si>
  <si>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Kol.7= (kol.3x kol.4x kol.5x kol.6)</t>
  </si>
  <si>
    <t>Kol.8 = (kol.3x kol.4x kol.5x kol.6)/100</t>
  </si>
  <si>
    <t>KONSERWACJA BIEŻĄCA TERENÓW ZIELENI</t>
  </si>
  <si>
    <t>1.</t>
  </si>
  <si>
    <t xml:space="preserve">Pielęgnacja trawników 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</si>
  <si>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</si>
  <si>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</si>
  <si>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</si>
  <si>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</si>
  <si>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</si>
  <si>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</si>
  <si>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t>e)</t>
  </si>
  <si>
    <t>f)</t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</si>
  <si>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</si>
  <si>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g)</t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</si>
  <si>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</si>
  <si>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</si>
  <si>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pielenia roslin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</si>
  <si>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</si>
  <si>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</si>
  <si>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</si>
  <si>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</si>
  <si>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</si>
  <si>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</si>
  <si>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</si>
  <si>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</si>
  <si>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</si>
  <si>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</si>
  <si>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</si>
  <si>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</si>
  <si>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</si>
  <si>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</si>
  <si>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</si>
  <si>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</si>
  <si>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</si>
  <si>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</si>
  <si>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</si>
  <si>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</si>
  <si>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</si>
  <si>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</si>
  <si>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</si>
  <si>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</si>
  <si>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</si>
  <si>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h)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</si>
  <si>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</si>
  <si>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</si>
  <si>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</si>
  <si>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</si>
  <si>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</si>
  <si>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</si>
  <si>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</si>
  <si>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</si>
  <si>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</si>
  <si>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</si>
  <si>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</si>
  <si>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</si>
  <si>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</si>
  <si>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</si>
  <si>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</si>
  <si>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</si>
  <si>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</si>
  <si>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</si>
  <si>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</si>
  <si>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</si>
  <si>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</si>
  <si>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</si>
  <si>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</si>
  <si>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</si>
  <si>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</si>
  <si>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</si>
  <si>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</si>
  <si>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</si>
  <si>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</si>
  <si>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</si>
  <si>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</si>
  <si>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</si>
  <si>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</si>
  <si>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</si>
  <si>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</si>
  <si>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</si>
  <si>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</si>
  <si>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</si>
  <si>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</si>
  <si>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</si>
  <si>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</si>
  <si>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</si>
  <si>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</si>
  <si>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</si>
  <si>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</si>
  <si>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</si>
  <si>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</si>
  <si>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Cena jednostkowa wymiany i uzupełnienie  elementu  drewnianego z drewna sosnowego lub liściastego</t>
  </si>
  <si>
    <t>Cena jednostkowa wymiany i uzupełnienie  elementu  drewnianego  z drewna egzotycznego</t>
  </si>
  <si>
    <t xml:space="preserve"> tona</t>
  </si>
  <si>
    <t>Cena jednostkowa usunięcia 1t dzikiego biowysypiska i większych gałęzi wraz z ich wywozem (rozliczenie na podstawie karty wywozu odpadów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</si>
  <si>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           * Możliwość wystąpienia w rejonie</t>
  </si>
  <si>
    <t>Cena jednostkowa poprawienia posadowienia 1 mb palisady</t>
  </si>
  <si>
    <t>mb</t>
  </si>
  <si>
    <t>kg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</si>
  <si>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 xml:space="preserve"> (zakres zgodnie z zał.2)</t>
    </r>
  </si>
  <si>
    <t>Cena jednostkowa transportu, posadzenia  1 szt. Byliny/trawy itp. do wys. 40 cm (materiał Zamawiającego) wraz z jednokrotnym podlaniem po posadzeniu</t>
  </si>
  <si>
    <t>Cena jednostkowa transportu, posadzenia  1 szt. krzewu/różanki o wys. 40-60 cm (materiał Zamawiającwego) wraz z jednokrotnym podlaniem po posadzeniu</t>
  </si>
  <si>
    <t>Cena jednostkowa wywozu wraz z utylizacją 1 szt. ławki betonowej z kartą odpadu*</t>
  </si>
  <si>
    <t>Cena jednostkowa wywozu wraz z utylizacją 1 szt. metalowo/stalowo-drewnianej z kartą odpadu*</t>
  </si>
  <si>
    <t>Cena jednostkowa wywozu wraz z utylizacją 1 szt. donicy z kartą odpadu*</t>
  </si>
  <si>
    <t>Cena jednostkowa montażu/demontażu ławki na bloczkach betonowych</t>
  </si>
  <si>
    <t>Cena jednostkowa montażu ławki przez przykręcenie</t>
  </si>
  <si>
    <t>(REJON  VI)</t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</si>
  <si>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</si>
  <si>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</si>
  <si>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</si>
  <si>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 podestu*</t>
    </r>
  </si>
  <si>
    <t>Cena jednostkowa mycia  i usuwania naklejek, ulotek z 1 szt. ławeczki do ćwiczeń (zgodnie z zał.1A, pkt. 2)</t>
  </si>
  <si>
    <t>Cena jednostkowa olejowania 1 szt. stołu stalowo-drewnianych (zgodnie z zał.1A, pkt. 2)</t>
  </si>
  <si>
    <t>Cena jednostkowa mycia  i usuwania naklejek, ulotek z 1 szt. stołu stalowo-drewnianych (zgodnie z zał.1A, pkt. 2)</t>
  </si>
  <si>
    <t>i)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</si>
  <si>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</si>
  <si>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t xml:space="preserve">Cena oferty netto w całym okresie realizacji zamówienia       
suma poz. 1-99 kol.7,8 </t>
  </si>
  <si>
    <t>Cena oferty brutto
poz. 101 + poz. 102, kol.7,8</t>
  </si>
  <si>
    <t>Cena oferty brutto usług objętych 8% VAT w całym okresie realizacji zamówienia 
(suma poz. 1-5, 17-19, 21-62, kol.7,8 ) x 1,08</t>
  </si>
  <si>
    <t>Cena oferty brutto usług objętych 23% VAT w całym okresie realizacji zamówienia 
[(suma poz. 6-16, 20, 63-99, kol.7,8 ) x 1,23</t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</si>
  <si>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 w żywopłotach, skupinach krzewów, różanek, bylin, trzw,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</si>
  <si>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t>Cena jednostkowa malowania 1 szt. ławki(zgodnie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</si>
  <si>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</si>
  <si>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</si>
  <si>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</si>
  <si>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</si>
  <si>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 1 mb siedziska betonowego (zgodnie z zał.1A, pkt. 2)</t>
  </si>
  <si>
    <t>Cena jednostkowa mycia  i usuwania naklejek, ulotek z 1 mb siedziska betonowego (zgodnie z zał.1A, pkt. 2)</t>
  </si>
  <si>
    <t>Cena jednostkowa olejowania 1 szt. ławeczki do ćwiczeń (zgodnie z zał.1A, pkt. 2)</t>
  </si>
  <si>
    <t>Mycie  1 szt. tablicy informacyjnej, usuwanie ulotek, naklejek, itp. (zgodnie z zał.1A, pkt. 2)*</t>
  </si>
  <si>
    <t>Pielenie do gruntu i oczyszczenie z zanieczyszczeń 1 szt. misy przy drzewie (zgodnie z zał.1A, pkt. 2)*</t>
  </si>
  <si>
    <t>Wygrabienie zanieczyszczeń 1 szt. misy przy drzewie (zgodnie z zał.1A, pkt. 2)*</t>
  </si>
  <si>
    <t>Oczyszczenie kamienia ozdobnego z nieczystości (liście, niedopałki, drobne odpady itp.)  poprawienie kamienia i agrowłókniny  w 1 szt. misy przy drzewie (zgodnie z zał.1A, pkt. 2)*</t>
  </si>
  <si>
    <t>Wybranie kamieni z mis, oczyszczenie kamieni z wszelkich nieczystości, to jest mchu,zgniłych części rośliny itp. przy użyciu myjki ciśnieniowej, ponowne, równomierne ułożenie kamieni w misie (zgodnie z zał.1A, pkt. 2)*</t>
  </si>
  <si>
    <t>Zakup i dołożenie  kamieni ozdobnych (kamień ozdobny płukany Ø 16-40 mm) za 100 kg (zgodnie z zał.1A, pkt. 2)*</t>
  </si>
  <si>
    <t>Oczyszczanie 1 sztuki obudowy drzewa (zgodnie z zał.1A, pkt. 2)</t>
  </si>
  <si>
    <t>Cena jednostkowa wiosennego odkrycia różanek  i jesiennego przykrycia różanek na 100 m2*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</si>
  <si>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</si>
  <si>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t>21 miesiące</t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</si>
  <si>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</si>
  <si>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EZP.271.1.2025</t>
  </si>
  <si>
    <t>FORMULARZ CENOWY - REJON VI</t>
  </si>
  <si>
    <t>Uwaga! Wymagany jest podpis elektroniczny: kwalifikowany podpis elektroniczny Wykonawcy/Pełnomocnika</t>
  </si>
  <si>
    <r>
      <t xml:space="preserve"> m</t>
    </r>
    <r>
      <rPr>
        <b/>
        <vertAlign val="superscript"/>
        <sz val="9"/>
        <color rgb="FFFF0000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</si>
  <si>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Cena jednostkowa gracowania 100  </t>
    </r>
    <r>
      <rPr>
        <i/>
        <sz val="10"/>
        <color rgb="FFFF0000"/>
        <rFont val="Times New Roman"/>
        <family val="1"/>
        <charset val="238"/>
      </rPr>
      <t>m2</t>
    </r>
    <r>
      <rPr>
        <i/>
        <sz val="10"/>
        <rFont val="Times New Roman"/>
        <family val="1"/>
        <charset val="238"/>
      </rPr>
      <t xml:space="preserve"> alejek glino-żwirowych (zgodnie z zał.1A, pkt. 2)</t>
    </r>
  </si>
  <si>
    <r>
      <t xml:space="preserve">Cena jednostkowa oczyszczania/grabienia 100 </t>
    </r>
    <r>
      <rPr>
        <i/>
        <sz val="10"/>
        <color rgb="FFFF0000"/>
        <rFont val="Times New Roman"/>
        <family val="1"/>
        <charset val="238"/>
      </rPr>
      <t>m2</t>
    </r>
    <r>
      <rPr>
        <i/>
        <sz val="10"/>
        <rFont val="Times New Roman"/>
        <family val="1"/>
        <charset val="238"/>
      </rPr>
      <t xml:space="preserve"> alejek glino-żwirowych i nawierzchni gruntowych (zgodnie z zał.1A, pkt. 2)</t>
    </r>
  </si>
  <si>
    <r>
      <t xml:space="preserve">Cena jednostkowa oczyszczania 100  </t>
    </r>
    <r>
      <rPr>
        <i/>
        <sz val="10"/>
        <color rgb="FFFF0000"/>
        <rFont val="Times New Roman"/>
        <family val="1"/>
        <charset val="238"/>
      </rPr>
      <t xml:space="preserve">m2 </t>
    </r>
    <r>
      <rPr>
        <i/>
        <sz val="10"/>
        <rFont val="Times New Roman"/>
        <family val="1"/>
        <charset val="238"/>
      </rPr>
      <t>cieków brukowych (zgodnie z zał.1A, pkt. 2)</t>
    </r>
  </si>
  <si>
    <t>ZAŁĄCZNIK 4 - VI - ZMIENIONY</t>
  </si>
  <si>
    <r>
      <t xml:space="preserve">Cena jednostkowa </t>
    </r>
    <r>
      <rPr>
        <b/>
        <i/>
        <strike/>
        <sz val="10"/>
        <color rgb="FFFF0000"/>
        <rFont val="Times New Roman"/>
        <family val="1"/>
        <charset val="238"/>
      </rPr>
      <t>koszenia pól widoczności</t>
    </r>
    <r>
      <rPr>
        <i/>
        <strike/>
        <sz val="10"/>
        <color rgb="FFFF0000"/>
        <rFont val="Times New Roman"/>
        <family val="1"/>
        <charset val="238"/>
      </rPr>
      <t xml:space="preserve"> na powierzchni 100 m</t>
    </r>
    <r>
      <rPr>
        <i/>
        <strike/>
        <vertAlign val="superscript"/>
        <sz val="10"/>
        <color rgb="FFFF0000"/>
        <rFont val="Times New Roman"/>
        <family val="1"/>
        <charset val="238"/>
      </rPr>
      <t xml:space="preserve">2 </t>
    </r>
    <r>
      <rPr>
        <i/>
        <strike/>
        <sz val="10"/>
        <color rgb="FFFF0000"/>
        <rFont val="Times New Roman"/>
        <family val="1"/>
        <charset val="238"/>
      </rPr>
      <t>z zagrabieniem i wywozem</t>
    </r>
  </si>
  <si>
    <r>
      <t xml:space="preserve"> m</t>
    </r>
    <r>
      <rPr>
        <b/>
        <strike/>
        <vertAlign val="superscript"/>
        <sz val="9"/>
        <color rgb="FFFF0000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</si>
</sst>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i/>
      <sz val="10"/>
      <color theme="1"/>
      <name val="Czcionka tekstu podstawowego"/>
      <charset val="238"/>
    </font>
    <font>
      <b/>
      <sz val="9"/>
      <color rgb="FFFF0000"/>
      <name val="Times New Roman"/>
      <family val="1"/>
      <charset val="238"/>
    </font>
    <font>
      <b/>
      <vertAlign val="superscript"/>
      <sz val="9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rgb="FFFF0000"/>
      <name val="Calibri"/>
      <family val="2"/>
      <scheme val="minor"/>
    </font>
    <font>
      <b/>
      <strike/>
      <sz val="9"/>
      <color rgb="FFFF0000"/>
      <name val="Times New Roman"/>
      <family val="1"/>
      <charset val="238"/>
    </font>
    <font>
      <i/>
      <strike/>
      <sz val="10"/>
      <color rgb="FFFF0000"/>
      <name val="Times New Roman"/>
      <family val="1"/>
      <charset val="238"/>
    </font>
    <font>
      <b/>
      <i/>
      <strike/>
      <sz val="10"/>
      <color rgb="FFFF0000"/>
      <name val="Times New Roman"/>
      <family val="1"/>
      <charset val="238"/>
    </font>
    <font>
      <i/>
      <strike/>
      <vertAlign val="superscript"/>
      <sz val="10"/>
      <color rgb="FFFF0000"/>
      <name val="Times New Roman"/>
      <family val="1"/>
      <charset val="238"/>
    </font>
    <font>
      <b/>
      <strike/>
      <vertAlign val="superscript"/>
      <sz val="9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right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1" fillId="0" borderId="0" xfId="0" applyFont="1"/>
    <xf numFmtId="0" fontId="7" fillId="2" borderId="4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8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14" fontId="4" fillId="0" borderId="0" xfId="0" applyNumberFormat="1" applyFont="1"/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7" fillId="6" borderId="9" xfId="0" applyNumberFormat="1" applyFont="1" applyFill="1" applyBorder="1" applyAlignment="1">
      <alignment horizontal="center" vertical="center" wrapText="1"/>
    </xf>
    <xf numFmtId="0" fontId="23" fillId="10" borderId="13" xfId="0" applyFont="1" applyFill="1" applyBorder="1" applyAlignment="1">
      <alignment horizontal="center" vertical="center" wrapText="1"/>
    </xf>
    <xf numFmtId="2" fontId="2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/>
    <xf numFmtId="0" fontId="32" fillId="2" borderId="7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4" fontId="32" fillId="0" borderId="2" xfId="0" applyNumberFormat="1" applyFont="1" applyBorder="1" applyAlignment="1">
      <alignment horizontal="center" vertical="center" wrapText="1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2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32" fillId="5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6" fillId="0" borderId="0" xfId="1" applyFont="1" applyAlignment="1">
      <alignment horizontal="left" wrapText="1"/>
    </xf>
    <xf numFmtId="0" fontId="8" fillId="7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4" borderId="22" xfId="0" applyNumberFormat="1" applyFont="1" applyFill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3" fillId="9" borderId="28" xfId="0" applyFont="1" applyFill="1" applyBorder="1" applyAlignment="1">
      <alignment vertical="center" wrapText="1"/>
    </xf>
    <xf numFmtId="0" fontId="2" fillId="9" borderId="29" xfId="0" applyFont="1" applyFill="1" applyBorder="1" applyAlignment="1">
      <alignment vertical="center"/>
    </xf>
    <xf numFmtId="0" fontId="2" fillId="9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7" fillId="2" borderId="14" xfId="0" applyNumberFormat="1" applyFont="1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center"/>
    </xf>
    <xf numFmtId="0" fontId="8" fillId="7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4" borderId="16" xfId="0" applyNumberFormat="1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2" fillId="7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4" borderId="19" xfId="0" applyNumberFormat="1" applyFont="1" applyFill="1" applyBorder="1" applyAlignment="1">
      <alignment vertical="center" wrapText="1"/>
    </xf>
    <xf numFmtId="0" fontId="2" fillId="0" borderId="26" xfId="0" applyFont="1" applyBorder="1" applyAlignment="1">
      <alignment vertical="center" wrapText="1"/>
    </xf>
  </cellXfs>
  <cellStyles count="2">
    <cellStyle name="Normalny" xfId="0" builtinId="0"/>
    <cellStyle name="Normalny 2" xfId="1" xr:uid="{183DE663-2E0A-4580-8A92-05C8D42C1756}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5"/>
  <sheetViews>
    <sheetView tabSelected="1" zoomScale="90" zoomScaleNormal="90" workbookViewId="0">
      <selection activeCell="I133" sqref="I133"/>
    </sheetView>
  </sheetViews>
  <sheetFormatPr defaultColWidth="8.85546875" defaultRowHeight="15"/>
  <cols>
    <col min="1" max="1" width="9.7109375" style="1" customWidth="1"/>
    <col min="2" max="2" width="57.28515625" style="1" customWidth="1"/>
    <col min="3" max="3" width="17.5703125" style="1" customWidth="1"/>
    <col min="4" max="5" width="16.5703125" style="3" customWidth="1"/>
    <col min="6" max="6" width="15.85546875" style="3" customWidth="1"/>
    <col min="7" max="7" width="17.140625" style="1" customWidth="1"/>
    <col min="8" max="8" width="13.85546875" style="3" customWidth="1"/>
    <col min="9" max="9" width="19.5703125" style="3" customWidth="1"/>
    <col min="10" max="10" width="14.28515625" style="1" customWidth="1"/>
    <col min="11" max="11" width="14.7109375" style="1" customWidth="1"/>
    <col min="12" max="13" width="8.85546875" style="1"/>
    <col min="14" max="14" width="9.28515625" style="1" customWidth="1"/>
    <col min="15" max="16384" width="8.85546875" style="1"/>
  </cols>
  <sheetData>
    <row r="1" spans="1:9">
      <c r="A1" s="102" t="s">
        <v>157</v>
      </c>
      <c r="B1" s="102"/>
      <c r="C1" s="2"/>
      <c r="H1" s="103" t="s">
        <v>164</v>
      </c>
      <c r="I1" s="103"/>
    </row>
    <row r="2" spans="1:9">
      <c r="A2" s="4"/>
      <c r="C2" s="2"/>
    </row>
    <row r="3" spans="1:9">
      <c r="C3" s="2"/>
    </row>
    <row r="4" spans="1:9" ht="21">
      <c r="A4" s="104" t="s">
        <v>158</v>
      </c>
      <c r="B4" s="104"/>
      <c r="C4" s="104"/>
      <c r="D4" s="104"/>
      <c r="E4" s="104"/>
      <c r="F4" s="104"/>
      <c r="G4" s="104"/>
      <c r="H4" s="104"/>
      <c r="I4" s="104"/>
    </row>
    <row r="6" spans="1:9" ht="15.75" thickBot="1"/>
    <row r="7" spans="1:9" s="6" customFormat="1" ht="15" customHeight="1">
      <c r="A7" s="67" t="s">
        <v>0</v>
      </c>
      <c r="B7" s="27" t="s">
        <v>1</v>
      </c>
      <c r="C7" s="27" t="s">
        <v>2</v>
      </c>
      <c r="D7" s="114" t="s">
        <v>3</v>
      </c>
      <c r="E7" s="116" t="s">
        <v>95</v>
      </c>
      <c r="F7" s="27" t="s">
        <v>4</v>
      </c>
      <c r="G7" s="114" t="s">
        <v>5</v>
      </c>
      <c r="H7" s="69" t="s">
        <v>6</v>
      </c>
      <c r="I7" s="70"/>
    </row>
    <row r="8" spans="1:9" s="6" customFormat="1">
      <c r="A8" s="68"/>
      <c r="B8" s="5" t="s">
        <v>123</v>
      </c>
      <c r="C8" s="5" t="s">
        <v>7</v>
      </c>
      <c r="D8" s="115"/>
      <c r="E8" s="117"/>
      <c r="F8" s="5" t="s">
        <v>8</v>
      </c>
      <c r="G8" s="115"/>
      <c r="H8" s="71" t="s">
        <v>9</v>
      </c>
      <c r="I8" s="72"/>
    </row>
    <row r="9" spans="1:9" ht="57">
      <c r="A9" s="38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94</v>
      </c>
      <c r="H9" s="8" t="s">
        <v>16</v>
      </c>
      <c r="I9" s="48" t="s">
        <v>17</v>
      </c>
    </row>
    <row r="10" spans="1:9" ht="16.5" thickBot="1">
      <c r="A10" s="49" t="s">
        <v>18</v>
      </c>
      <c r="B10" s="50"/>
      <c r="C10" s="50"/>
      <c r="D10" s="50"/>
      <c r="E10" s="73"/>
      <c r="F10" s="73"/>
      <c r="G10" s="50"/>
      <c r="H10" s="51"/>
      <c r="I10" s="52"/>
    </row>
    <row r="11" spans="1:9" ht="42.75" customHeight="1">
      <c r="A11" s="9" t="s">
        <v>19</v>
      </c>
      <c r="B11" s="10" t="s">
        <v>20</v>
      </c>
      <c r="C11" s="11"/>
      <c r="D11" s="12"/>
      <c r="E11" s="12"/>
      <c r="F11" s="74"/>
      <c r="G11" s="13"/>
      <c r="H11" s="14"/>
      <c r="I11" s="15"/>
    </row>
    <row r="12" spans="1:9" ht="42.75" customHeight="1">
      <c r="A12" s="16" t="s">
        <v>21</v>
      </c>
      <c r="B12" s="17" t="s">
        <v>125</v>
      </c>
      <c r="C12" s="53"/>
      <c r="D12" s="62">
        <v>4</v>
      </c>
      <c r="E12" s="75" t="s">
        <v>96</v>
      </c>
      <c r="F12" s="22">
        <v>229964</v>
      </c>
      <c r="G12" s="18" t="s">
        <v>81</v>
      </c>
      <c r="H12" s="19" t="s">
        <v>22</v>
      </c>
      <c r="I12" s="32"/>
    </row>
    <row r="13" spans="1:9" ht="42.75" customHeight="1">
      <c r="A13" s="94" t="s">
        <v>23</v>
      </c>
      <c r="B13" s="95" t="s">
        <v>165</v>
      </c>
      <c r="C13" s="96"/>
      <c r="D13" s="97">
        <v>1</v>
      </c>
      <c r="E13" s="98" t="s">
        <v>166</v>
      </c>
      <c r="F13" s="99">
        <v>68989</v>
      </c>
      <c r="G13" s="100" t="s">
        <v>81</v>
      </c>
      <c r="H13" s="101" t="s">
        <v>22</v>
      </c>
      <c r="I13" s="32"/>
    </row>
    <row r="14" spans="1:9" ht="42.75" customHeight="1">
      <c r="A14" s="16" t="s">
        <v>24</v>
      </c>
      <c r="B14" s="21" t="s">
        <v>126</v>
      </c>
      <c r="C14" s="54"/>
      <c r="D14" s="22">
        <v>4</v>
      </c>
      <c r="E14" s="75" t="s">
        <v>97</v>
      </c>
      <c r="F14" s="22">
        <v>229964</v>
      </c>
      <c r="G14" s="18" t="s">
        <v>81</v>
      </c>
      <c r="H14" s="23" t="s">
        <v>22</v>
      </c>
      <c r="I14" s="32"/>
    </row>
    <row r="15" spans="1:9" ht="42.75" customHeight="1">
      <c r="A15" s="16" t="s">
        <v>25</v>
      </c>
      <c r="B15" s="21" t="s">
        <v>137</v>
      </c>
      <c r="C15" s="54"/>
      <c r="D15" s="22">
        <v>1</v>
      </c>
      <c r="E15" s="75" t="s">
        <v>132</v>
      </c>
      <c r="F15" s="91">
        <v>16672</v>
      </c>
      <c r="G15" s="18" t="s">
        <v>81</v>
      </c>
      <c r="H15" s="23"/>
      <c r="I15" s="32"/>
    </row>
    <row r="16" spans="1:9" ht="42.75" customHeight="1">
      <c r="A16" s="16" t="s">
        <v>27</v>
      </c>
      <c r="B16" s="21" t="s">
        <v>85</v>
      </c>
      <c r="C16" s="54"/>
      <c r="D16" s="23" t="s">
        <v>22</v>
      </c>
      <c r="E16" s="75" t="s">
        <v>97</v>
      </c>
      <c r="F16" s="22">
        <v>2000</v>
      </c>
      <c r="G16" s="23" t="s">
        <v>22</v>
      </c>
      <c r="H16" s="23" t="s">
        <v>22</v>
      </c>
      <c r="I16" s="32"/>
    </row>
    <row r="17" spans="1:14" ht="42.75" customHeight="1">
      <c r="A17" s="16" t="s">
        <v>28</v>
      </c>
      <c r="B17" s="21" t="s">
        <v>26</v>
      </c>
      <c r="C17" s="55"/>
      <c r="D17" s="23" t="s">
        <v>22</v>
      </c>
      <c r="E17" s="75" t="s">
        <v>97</v>
      </c>
      <c r="F17" s="22">
        <v>2000</v>
      </c>
      <c r="G17" s="23" t="s">
        <v>22</v>
      </c>
      <c r="H17" s="23" t="s">
        <v>22</v>
      </c>
      <c r="I17" s="32"/>
    </row>
    <row r="18" spans="1:14" ht="42.75" customHeight="1">
      <c r="A18" s="16" t="s">
        <v>30</v>
      </c>
      <c r="B18" s="21" t="s">
        <v>80</v>
      </c>
      <c r="C18" s="55"/>
      <c r="D18" s="23" t="s">
        <v>22</v>
      </c>
      <c r="E18" s="75" t="s">
        <v>97</v>
      </c>
      <c r="F18" s="22">
        <v>100</v>
      </c>
      <c r="G18" s="23" t="s">
        <v>22</v>
      </c>
      <c r="H18" s="23" t="s">
        <v>22</v>
      </c>
      <c r="I18" s="32"/>
    </row>
    <row r="19" spans="1:14" ht="42.75" customHeight="1">
      <c r="A19" s="16" t="s">
        <v>59</v>
      </c>
      <c r="B19" s="21" t="s">
        <v>29</v>
      </c>
      <c r="C19" s="55"/>
      <c r="D19" s="23" t="s">
        <v>22</v>
      </c>
      <c r="E19" s="75" t="s">
        <v>97</v>
      </c>
      <c r="F19" s="22">
        <v>100</v>
      </c>
      <c r="G19" s="23" t="s">
        <v>22</v>
      </c>
      <c r="H19" s="23" t="s">
        <v>22</v>
      </c>
      <c r="I19" s="32"/>
    </row>
    <row r="20" spans="1:14" ht="42.75" customHeight="1" thickBot="1">
      <c r="A20" s="33" t="s">
        <v>131</v>
      </c>
      <c r="B20" s="34" t="s">
        <v>31</v>
      </c>
      <c r="C20" s="56"/>
      <c r="D20" s="78" t="s">
        <v>22</v>
      </c>
      <c r="E20" s="79" t="s">
        <v>97</v>
      </c>
      <c r="F20" s="80">
        <v>100</v>
      </c>
      <c r="G20" s="36" t="s">
        <v>22</v>
      </c>
      <c r="H20" s="36" t="s">
        <v>22</v>
      </c>
      <c r="I20" s="37"/>
    </row>
    <row r="21" spans="1:14" ht="42.75" customHeight="1">
      <c r="A21" s="9">
        <v>2</v>
      </c>
      <c r="B21" s="24" t="s">
        <v>71</v>
      </c>
      <c r="C21" s="57"/>
      <c r="D21" s="25" t="s">
        <v>22</v>
      </c>
      <c r="E21" s="81" t="s">
        <v>97</v>
      </c>
      <c r="F21" s="86">
        <v>11140</v>
      </c>
      <c r="G21" s="46" t="s">
        <v>155</v>
      </c>
      <c r="H21" s="47" t="s">
        <v>22</v>
      </c>
      <c r="I21" s="44"/>
    </row>
    <row r="22" spans="1:14" ht="42.75" customHeight="1">
      <c r="A22" s="38">
        <v>3</v>
      </c>
      <c r="B22" s="21" t="s">
        <v>72</v>
      </c>
      <c r="C22" s="54"/>
      <c r="D22" s="23" t="s">
        <v>22</v>
      </c>
      <c r="E22" s="75" t="s">
        <v>97</v>
      </c>
      <c r="F22" s="22">
        <v>12592</v>
      </c>
      <c r="G22" s="26" t="s">
        <v>155</v>
      </c>
      <c r="H22" s="19" t="s">
        <v>22</v>
      </c>
      <c r="I22" s="32"/>
    </row>
    <row r="23" spans="1:14" ht="42.75" customHeight="1">
      <c r="A23" s="38">
        <v>4</v>
      </c>
      <c r="B23" s="21" t="s">
        <v>115</v>
      </c>
      <c r="C23" s="54"/>
      <c r="D23" s="23" t="s">
        <v>22</v>
      </c>
      <c r="E23" s="75" t="s">
        <v>97</v>
      </c>
      <c r="F23" s="92">
        <v>1143</v>
      </c>
      <c r="G23" s="26" t="s">
        <v>155</v>
      </c>
      <c r="H23" s="19" t="s">
        <v>22</v>
      </c>
      <c r="I23" s="32"/>
    </row>
    <row r="24" spans="1:14" ht="42.75" customHeight="1">
      <c r="A24" s="38">
        <f t="shared" ref="A24:A90" si="0">A23+1</f>
        <v>5</v>
      </c>
      <c r="B24" s="21" t="s">
        <v>63</v>
      </c>
      <c r="C24" s="54"/>
      <c r="D24" s="23" t="s">
        <v>22</v>
      </c>
      <c r="E24" s="75" t="s">
        <v>97</v>
      </c>
      <c r="F24" s="22">
        <v>152</v>
      </c>
      <c r="G24" s="26" t="s">
        <v>86</v>
      </c>
      <c r="H24" s="19" t="s">
        <v>22</v>
      </c>
      <c r="I24" s="32"/>
    </row>
    <row r="25" spans="1:14" s="59" customFormat="1" ht="43.5" customHeight="1">
      <c r="A25" s="89">
        <f t="shared" si="0"/>
        <v>6</v>
      </c>
      <c r="B25" s="21" t="s">
        <v>138</v>
      </c>
      <c r="C25" s="54"/>
      <c r="D25" s="87">
        <f>440*3</f>
        <v>1320</v>
      </c>
      <c r="E25" s="75" t="s">
        <v>98</v>
      </c>
      <c r="F25" s="23" t="s">
        <v>22</v>
      </c>
      <c r="G25" s="23" t="s">
        <v>22</v>
      </c>
      <c r="H25" s="20"/>
      <c r="I25" s="88" t="s">
        <v>22</v>
      </c>
      <c r="J25" s="1"/>
      <c r="N25" s="1"/>
    </row>
    <row r="26" spans="1:14" s="59" customFormat="1" ht="40.5" customHeight="1">
      <c r="A26" s="89">
        <f t="shared" si="0"/>
        <v>7</v>
      </c>
      <c r="B26" s="21" t="s">
        <v>139</v>
      </c>
      <c r="C26" s="54"/>
      <c r="D26" s="87">
        <f>458*15</f>
        <v>6870</v>
      </c>
      <c r="E26" s="75" t="s">
        <v>98</v>
      </c>
      <c r="F26" s="23" t="s">
        <v>22</v>
      </c>
      <c r="G26" s="23" t="s">
        <v>22</v>
      </c>
      <c r="H26" s="20"/>
      <c r="I26" s="88" t="s">
        <v>22</v>
      </c>
      <c r="J26" s="1"/>
      <c r="N26" s="1"/>
    </row>
    <row r="27" spans="1:14" s="59" customFormat="1" ht="36.75" customHeight="1">
      <c r="A27" s="89">
        <f t="shared" si="0"/>
        <v>8</v>
      </c>
      <c r="B27" s="21" t="s">
        <v>140</v>
      </c>
      <c r="C27" s="54"/>
      <c r="D27" s="87">
        <f>18*6</f>
        <v>108</v>
      </c>
      <c r="E27" s="75" t="s">
        <v>98</v>
      </c>
      <c r="F27" s="23" t="s">
        <v>22</v>
      </c>
      <c r="G27" s="23" t="s">
        <v>22</v>
      </c>
      <c r="H27" s="20"/>
      <c r="I27" s="88" t="s">
        <v>22</v>
      </c>
      <c r="J27" s="1"/>
      <c r="N27" s="1"/>
    </row>
    <row r="28" spans="1:14" s="59" customFormat="1" ht="45" customHeight="1">
      <c r="A28" s="89">
        <f t="shared" si="0"/>
        <v>9</v>
      </c>
      <c r="B28" s="21" t="s">
        <v>141</v>
      </c>
      <c r="C28" s="54"/>
      <c r="D28" s="87">
        <f>60*15</f>
        <v>900</v>
      </c>
      <c r="E28" s="75" t="s">
        <v>98</v>
      </c>
      <c r="F28" s="23" t="s">
        <v>22</v>
      </c>
      <c r="G28" s="23" t="s">
        <v>22</v>
      </c>
      <c r="H28" s="20"/>
      <c r="I28" s="88" t="s">
        <v>22</v>
      </c>
      <c r="J28" s="1"/>
      <c r="N28" s="1"/>
    </row>
    <row r="29" spans="1:14" s="59" customFormat="1" ht="45" customHeight="1">
      <c r="A29" s="89">
        <f t="shared" si="0"/>
        <v>10</v>
      </c>
      <c r="B29" s="21" t="s">
        <v>142</v>
      </c>
      <c r="C29" s="54"/>
      <c r="D29" s="87">
        <f>60*6</f>
        <v>360</v>
      </c>
      <c r="E29" s="75" t="s">
        <v>98</v>
      </c>
      <c r="F29" s="23" t="s">
        <v>22</v>
      </c>
      <c r="G29" s="23" t="s">
        <v>22</v>
      </c>
      <c r="H29" s="20"/>
      <c r="I29" s="88" t="s">
        <v>22</v>
      </c>
      <c r="J29" s="1"/>
      <c r="N29" s="1"/>
    </row>
    <row r="30" spans="1:14" s="59" customFormat="1" ht="41.25" customHeight="1">
      <c r="A30" s="89">
        <f t="shared" si="0"/>
        <v>11</v>
      </c>
      <c r="B30" s="21" t="s">
        <v>143</v>
      </c>
      <c r="C30" s="54"/>
      <c r="D30" s="87">
        <f>20*3</f>
        <v>60</v>
      </c>
      <c r="E30" s="75" t="s">
        <v>113</v>
      </c>
      <c r="F30" s="23" t="s">
        <v>22</v>
      </c>
      <c r="G30" s="23" t="s">
        <v>22</v>
      </c>
      <c r="H30" s="20"/>
      <c r="I30" s="88" t="s">
        <v>22</v>
      </c>
      <c r="J30" s="1"/>
      <c r="N30" s="1"/>
    </row>
    <row r="31" spans="1:14" s="59" customFormat="1" ht="42.75" customHeight="1">
      <c r="A31" s="89">
        <f t="shared" si="0"/>
        <v>12</v>
      </c>
      <c r="B31" s="21" t="s">
        <v>144</v>
      </c>
      <c r="C31" s="54"/>
      <c r="D31" s="87">
        <f>20*15</f>
        <v>300</v>
      </c>
      <c r="E31" s="75" t="s">
        <v>113</v>
      </c>
      <c r="F31" s="23" t="s">
        <v>22</v>
      </c>
      <c r="G31" s="23" t="s">
        <v>22</v>
      </c>
      <c r="H31" s="20"/>
      <c r="I31" s="88" t="s">
        <v>22</v>
      </c>
      <c r="J31" s="1"/>
      <c r="N31" s="1"/>
    </row>
    <row r="32" spans="1:14" s="59" customFormat="1" ht="40.5" customHeight="1">
      <c r="A32" s="89">
        <f t="shared" si="0"/>
        <v>13</v>
      </c>
      <c r="B32" s="21" t="s">
        <v>130</v>
      </c>
      <c r="C32" s="54"/>
      <c r="D32" s="87">
        <f>5*15</f>
        <v>75</v>
      </c>
      <c r="E32" s="75" t="s">
        <v>98</v>
      </c>
      <c r="F32" s="23" t="s">
        <v>22</v>
      </c>
      <c r="G32" s="23" t="s">
        <v>22</v>
      </c>
      <c r="H32" s="20"/>
      <c r="I32" s="88" t="s">
        <v>22</v>
      </c>
      <c r="J32" s="1"/>
      <c r="N32" s="1"/>
    </row>
    <row r="33" spans="1:14" s="59" customFormat="1" ht="43.5" customHeight="1">
      <c r="A33" s="89">
        <f t="shared" si="0"/>
        <v>14</v>
      </c>
      <c r="B33" s="21" t="s">
        <v>129</v>
      </c>
      <c r="C33" s="54"/>
      <c r="D33" s="87">
        <f>5*6</f>
        <v>30</v>
      </c>
      <c r="E33" s="75" t="s">
        <v>98</v>
      </c>
      <c r="F33" s="23" t="s">
        <v>22</v>
      </c>
      <c r="G33" s="23" t="s">
        <v>22</v>
      </c>
      <c r="H33" s="20"/>
      <c r="I33" s="88" t="s">
        <v>22</v>
      </c>
      <c r="J33" s="1"/>
      <c r="N33" s="1"/>
    </row>
    <row r="34" spans="1:14" s="59" customFormat="1" ht="43.5" customHeight="1">
      <c r="A34" s="89">
        <f t="shared" si="0"/>
        <v>15</v>
      </c>
      <c r="B34" s="21" t="s">
        <v>128</v>
      </c>
      <c r="C34" s="54"/>
      <c r="D34" s="87">
        <v>6</v>
      </c>
      <c r="E34" s="79" t="s">
        <v>98</v>
      </c>
      <c r="F34" s="78" t="s">
        <v>22</v>
      </c>
      <c r="G34" s="23" t="s">
        <v>22</v>
      </c>
      <c r="H34" s="20"/>
      <c r="I34" s="88" t="s">
        <v>22</v>
      </c>
      <c r="J34" s="1"/>
      <c r="N34" s="1"/>
    </row>
    <row r="35" spans="1:14" s="59" customFormat="1" ht="42.75" customHeight="1">
      <c r="A35" s="89">
        <f t="shared" si="0"/>
        <v>16</v>
      </c>
      <c r="B35" s="21" t="s">
        <v>145</v>
      </c>
      <c r="C35" s="54"/>
      <c r="D35" s="87">
        <v>12</v>
      </c>
      <c r="E35" s="75" t="s">
        <v>98</v>
      </c>
      <c r="F35" s="23" t="s">
        <v>22</v>
      </c>
      <c r="G35" s="23" t="s">
        <v>22</v>
      </c>
      <c r="H35" s="20"/>
      <c r="I35" s="88" t="s">
        <v>22</v>
      </c>
      <c r="J35" s="1"/>
      <c r="N35" s="1"/>
    </row>
    <row r="36" spans="1:14" s="59" customFormat="1" ht="42.75" customHeight="1">
      <c r="A36" s="89">
        <f t="shared" si="0"/>
        <v>17</v>
      </c>
      <c r="B36" s="21" t="s">
        <v>161</v>
      </c>
      <c r="C36" s="54"/>
      <c r="D36" s="87">
        <f>2214*15</f>
        <v>33210</v>
      </c>
      <c r="E36" s="90" t="s">
        <v>160</v>
      </c>
      <c r="F36" s="23" t="s">
        <v>22</v>
      </c>
      <c r="G36" s="23" t="s">
        <v>22</v>
      </c>
      <c r="H36" s="23" t="s">
        <v>22</v>
      </c>
      <c r="I36" s="32"/>
      <c r="J36" s="1"/>
      <c r="N36" s="1"/>
    </row>
    <row r="37" spans="1:14" s="59" customFormat="1" ht="42.75" customHeight="1">
      <c r="A37" s="89">
        <f t="shared" si="0"/>
        <v>18</v>
      </c>
      <c r="B37" s="21" t="s">
        <v>162</v>
      </c>
      <c r="C37" s="54"/>
      <c r="D37" s="87">
        <f>(2214*9)</f>
        <v>19926</v>
      </c>
      <c r="E37" s="90" t="s">
        <v>160</v>
      </c>
      <c r="F37" s="23" t="s">
        <v>22</v>
      </c>
      <c r="G37" s="23" t="s">
        <v>22</v>
      </c>
      <c r="H37" s="23" t="s">
        <v>22</v>
      </c>
      <c r="I37" s="32"/>
      <c r="J37" s="1"/>
      <c r="N37" s="1"/>
    </row>
    <row r="38" spans="1:14" s="59" customFormat="1" ht="42.75" customHeight="1">
      <c r="A38" s="89">
        <f t="shared" si="0"/>
        <v>19</v>
      </c>
      <c r="B38" s="21" t="s">
        <v>163</v>
      </c>
      <c r="C38" s="54"/>
      <c r="D38" s="87">
        <f>278*21</f>
        <v>5838</v>
      </c>
      <c r="E38" s="90" t="s">
        <v>160</v>
      </c>
      <c r="F38" s="23" t="s">
        <v>22</v>
      </c>
      <c r="G38" s="23" t="s">
        <v>22</v>
      </c>
      <c r="H38" s="23" t="s">
        <v>22</v>
      </c>
      <c r="I38" s="32"/>
      <c r="J38" s="1"/>
      <c r="N38" s="1"/>
    </row>
    <row r="39" spans="1:14" s="59" customFormat="1" ht="42.75" customHeight="1">
      <c r="A39" s="89">
        <f t="shared" si="0"/>
        <v>20</v>
      </c>
      <c r="B39" s="21" t="s">
        <v>146</v>
      </c>
      <c r="C39" s="54"/>
      <c r="D39" s="87">
        <v>1</v>
      </c>
      <c r="E39" s="75" t="s">
        <v>98</v>
      </c>
      <c r="F39" s="23" t="s">
        <v>22</v>
      </c>
      <c r="G39" s="23" t="s">
        <v>22</v>
      </c>
      <c r="H39" s="20"/>
      <c r="I39" s="88" t="s">
        <v>22</v>
      </c>
      <c r="J39" s="1"/>
      <c r="N39" s="1"/>
    </row>
    <row r="40" spans="1:14" s="59" customFormat="1" ht="42.75" customHeight="1">
      <c r="A40" s="89">
        <f t="shared" si="0"/>
        <v>21</v>
      </c>
      <c r="B40" s="21" t="s">
        <v>147</v>
      </c>
      <c r="C40" s="54"/>
      <c r="D40" s="5">
        <v>6</v>
      </c>
      <c r="E40" s="75" t="s">
        <v>98</v>
      </c>
      <c r="F40" s="23" t="s">
        <v>22</v>
      </c>
      <c r="G40" s="23" t="s">
        <v>22</v>
      </c>
      <c r="H40" s="20"/>
      <c r="I40" s="88" t="s">
        <v>22</v>
      </c>
      <c r="J40" s="1"/>
    </row>
    <row r="41" spans="1:14" s="59" customFormat="1" ht="42.75" customHeight="1">
      <c r="A41" s="89">
        <f t="shared" si="0"/>
        <v>22</v>
      </c>
      <c r="B41" s="84" t="s">
        <v>148</v>
      </c>
      <c r="C41" s="54"/>
      <c r="D41" s="5">
        <f>1*12</f>
        <v>12</v>
      </c>
      <c r="E41" s="75" t="s">
        <v>98</v>
      </c>
      <c r="F41" s="23" t="s">
        <v>22</v>
      </c>
      <c r="G41" s="23" t="s">
        <v>22</v>
      </c>
      <c r="H41" s="20"/>
      <c r="I41" s="88" t="s">
        <v>22</v>
      </c>
      <c r="J41" s="1"/>
    </row>
    <row r="42" spans="1:14" s="59" customFormat="1" ht="42.75" customHeight="1">
      <c r="A42" s="89">
        <f t="shared" si="0"/>
        <v>23</v>
      </c>
      <c r="B42" s="84" t="s">
        <v>149</v>
      </c>
      <c r="C42" s="54"/>
      <c r="D42" s="5">
        <v>3</v>
      </c>
      <c r="E42" s="75" t="s">
        <v>98</v>
      </c>
      <c r="F42" s="23" t="s">
        <v>22</v>
      </c>
      <c r="G42" s="23" t="s">
        <v>22</v>
      </c>
      <c r="H42" s="20"/>
      <c r="I42" s="88" t="s">
        <v>22</v>
      </c>
      <c r="J42" s="1"/>
    </row>
    <row r="43" spans="1:14" s="59" customFormat="1" ht="51" customHeight="1">
      <c r="A43" s="89">
        <f t="shared" si="0"/>
        <v>24</v>
      </c>
      <c r="B43" s="84" t="s">
        <v>150</v>
      </c>
      <c r="C43" s="54"/>
      <c r="D43" s="5">
        <v>1</v>
      </c>
      <c r="E43" s="75" t="s">
        <v>98</v>
      </c>
      <c r="F43" s="23" t="s">
        <v>22</v>
      </c>
      <c r="G43" s="23" t="s">
        <v>22</v>
      </c>
      <c r="H43" s="20"/>
      <c r="I43" s="88" t="s">
        <v>22</v>
      </c>
      <c r="J43" s="1"/>
    </row>
    <row r="44" spans="1:14" s="59" customFormat="1" ht="42.75" customHeight="1">
      <c r="A44" s="89">
        <f t="shared" si="0"/>
        <v>25</v>
      </c>
      <c r="B44" s="21" t="s">
        <v>151</v>
      </c>
      <c r="C44" s="54"/>
      <c r="D44" s="5">
        <v>100</v>
      </c>
      <c r="E44" s="75" t="s">
        <v>114</v>
      </c>
      <c r="F44" s="23" t="s">
        <v>22</v>
      </c>
      <c r="G44" s="23" t="s">
        <v>22</v>
      </c>
      <c r="H44" s="23" t="s">
        <v>22</v>
      </c>
      <c r="I44" s="83"/>
      <c r="J44" s="1"/>
    </row>
    <row r="45" spans="1:14" s="59" customFormat="1" ht="42.75" customHeight="1">
      <c r="A45" s="89">
        <f t="shared" si="0"/>
        <v>26</v>
      </c>
      <c r="B45" s="21" t="s">
        <v>152</v>
      </c>
      <c r="C45" s="54"/>
      <c r="D45" s="5">
        <v>2</v>
      </c>
      <c r="E45" s="75" t="s">
        <v>98</v>
      </c>
      <c r="F45" s="23" t="s">
        <v>22</v>
      </c>
      <c r="G45" s="23" t="s">
        <v>22</v>
      </c>
      <c r="H45" s="20"/>
      <c r="I45" s="88" t="s">
        <v>22</v>
      </c>
      <c r="J45" s="1"/>
    </row>
    <row r="46" spans="1:14" s="59" customFormat="1" ht="42.75" customHeight="1">
      <c r="A46" s="89">
        <f t="shared" si="0"/>
        <v>27</v>
      </c>
      <c r="B46" s="21" t="s">
        <v>153</v>
      </c>
      <c r="C46" s="54"/>
      <c r="D46" s="23" t="s">
        <v>22</v>
      </c>
      <c r="E46" s="75" t="s">
        <v>132</v>
      </c>
      <c r="F46" s="22">
        <v>100</v>
      </c>
      <c r="G46" s="23" t="s">
        <v>22</v>
      </c>
      <c r="H46" s="23" t="s">
        <v>22</v>
      </c>
      <c r="I46" s="32"/>
      <c r="J46" s="1"/>
    </row>
    <row r="47" spans="1:14" ht="42.75" customHeight="1">
      <c r="A47" s="38">
        <f t="shared" si="0"/>
        <v>28</v>
      </c>
      <c r="B47" s="21" t="s">
        <v>154</v>
      </c>
      <c r="C47" s="54"/>
      <c r="D47" s="23" t="s">
        <v>22</v>
      </c>
      <c r="E47" s="75" t="s">
        <v>97</v>
      </c>
      <c r="F47" s="22">
        <v>200</v>
      </c>
      <c r="G47" s="23" t="s">
        <v>22</v>
      </c>
      <c r="H47" s="23" t="s">
        <v>22</v>
      </c>
      <c r="I47" s="32"/>
    </row>
    <row r="48" spans="1:14" ht="52.5">
      <c r="A48" s="38">
        <f t="shared" si="0"/>
        <v>29</v>
      </c>
      <c r="B48" s="21" t="s">
        <v>124</v>
      </c>
      <c r="C48" s="54"/>
      <c r="D48" s="23" t="s">
        <v>22</v>
      </c>
      <c r="E48" s="75" t="s">
        <v>97</v>
      </c>
      <c r="F48" s="22">
        <v>5000</v>
      </c>
      <c r="G48" s="23" t="s">
        <v>22</v>
      </c>
      <c r="H48" s="23" t="s">
        <v>22</v>
      </c>
      <c r="I48" s="32"/>
    </row>
    <row r="49" spans="1:10" ht="42.75" customHeight="1">
      <c r="A49" s="38">
        <f t="shared" si="0"/>
        <v>30</v>
      </c>
      <c r="B49" s="21" t="s">
        <v>32</v>
      </c>
      <c r="C49" s="54"/>
      <c r="D49" s="5">
        <v>18</v>
      </c>
      <c r="E49" s="75" t="s">
        <v>102</v>
      </c>
      <c r="F49" s="23" t="s">
        <v>22</v>
      </c>
      <c r="G49" s="23" t="s">
        <v>22</v>
      </c>
      <c r="H49" s="20"/>
      <c r="I49" s="45" t="s">
        <v>22</v>
      </c>
    </row>
    <row r="50" spans="1:10" ht="42.75" customHeight="1">
      <c r="A50" s="38">
        <f t="shared" si="0"/>
        <v>31</v>
      </c>
      <c r="B50" s="21" t="s">
        <v>33</v>
      </c>
      <c r="C50" s="54"/>
      <c r="D50" s="23" t="s">
        <v>22</v>
      </c>
      <c r="E50" s="75" t="s">
        <v>97</v>
      </c>
      <c r="F50" s="22">
        <v>5000</v>
      </c>
      <c r="G50" s="23" t="s">
        <v>22</v>
      </c>
      <c r="H50" s="23" t="s">
        <v>22</v>
      </c>
      <c r="I50" s="32"/>
    </row>
    <row r="51" spans="1:10" ht="42.75" customHeight="1">
      <c r="A51" s="38">
        <f t="shared" si="0"/>
        <v>32</v>
      </c>
      <c r="B51" s="21" t="s">
        <v>99</v>
      </c>
      <c r="C51" s="54"/>
      <c r="D51" s="23" t="s">
        <v>22</v>
      </c>
      <c r="E51" s="75" t="s">
        <v>97</v>
      </c>
      <c r="F51" s="22">
        <v>2000</v>
      </c>
      <c r="G51" s="23" t="s">
        <v>22</v>
      </c>
      <c r="H51" s="23" t="s">
        <v>22</v>
      </c>
      <c r="I51" s="32"/>
    </row>
    <row r="52" spans="1:10" ht="42.75" customHeight="1">
      <c r="A52" s="38">
        <f t="shared" si="0"/>
        <v>33</v>
      </c>
      <c r="B52" s="21" t="s">
        <v>100</v>
      </c>
      <c r="C52" s="54"/>
      <c r="D52" s="23" t="s">
        <v>22</v>
      </c>
      <c r="E52" s="75" t="s">
        <v>97</v>
      </c>
      <c r="F52" s="22">
        <v>5000</v>
      </c>
      <c r="G52" s="23" t="s">
        <v>22</v>
      </c>
      <c r="H52" s="23" t="s">
        <v>22</v>
      </c>
      <c r="I52" s="32"/>
    </row>
    <row r="53" spans="1:10" ht="42.75" customHeight="1">
      <c r="A53" s="38">
        <f t="shared" si="0"/>
        <v>34</v>
      </c>
      <c r="B53" s="21" t="s">
        <v>34</v>
      </c>
      <c r="C53" s="54"/>
      <c r="D53" s="23" t="s">
        <v>22</v>
      </c>
      <c r="E53" s="75" t="s">
        <v>97</v>
      </c>
      <c r="F53" s="22">
        <v>2000</v>
      </c>
      <c r="G53" s="23" t="s">
        <v>22</v>
      </c>
      <c r="H53" s="23" t="s">
        <v>22</v>
      </c>
      <c r="I53" s="32"/>
    </row>
    <row r="54" spans="1:10" ht="42.75" customHeight="1">
      <c r="A54" s="38">
        <f t="shared" si="0"/>
        <v>35</v>
      </c>
      <c r="B54" s="21" t="s">
        <v>35</v>
      </c>
      <c r="C54" s="54"/>
      <c r="D54" s="23" t="s">
        <v>22</v>
      </c>
      <c r="E54" s="75" t="s">
        <v>97</v>
      </c>
      <c r="F54" s="22">
        <v>2000</v>
      </c>
      <c r="G54" s="23" t="s">
        <v>22</v>
      </c>
      <c r="H54" s="23" t="s">
        <v>22</v>
      </c>
      <c r="I54" s="32"/>
    </row>
    <row r="55" spans="1:10" ht="52.5">
      <c r="A55" s="38">
        <f t="shared" si="0"/>
        <v>36</v>
      </c>
      <c r="B55" s="21" t="s">
        <v>101</v>
      </c>
      <c r="C55" s="54"/>
      <c r="D55" s="23" t="s">
        <v>22</v>
      </c>
      <c r="E55" s="75" t="s">
        <v>97</v>
      </c>
      <c r="F55" s="22">
        <v>2000</v>
      </c>
      <c r="G55" s="23" t="s">
        <v>22</v>
      </c>
      <c r="H55" s="23" t="s">
        <v>22</v>
      </c>
      <c r="I55" s="32"/>
    </row>
    <row r="56" spans="1:10" ht="42.75" customHeight="1">
      <c r="A56" s="38">
        <f t="shared" si="0"/>
        <v>37</v>
      </c>
      <c r="B56" s="21" t="s">
        <v>73</v>
      </c>
      <c r="C56" s="54"/>
      <c r="D56" s="23" t="s">
        <v>22</v>
      </c>
      <c r="E56" s="75" t="s">
        <v>97</v>
      </c>
      <c r="F56" s="22">
        <v>2000</v>
      </c>
      <c r="G56" s="23" t="s">
        <v>22</v>
      </c>
      <c r="H56" s="23" t="s">
        <v>22</v>
      </c>
      <c r="I56" s="32"/>
    </row>
    <row r="57" spans="1:10" s="59" customFormat="1" ht="42.75" customHeight="1">
      <c r="A57" s="38">
        <f t="shared" si="0"/>
        <v>38</v>
      </c>
      <c r="B57" s="21" t="s">
        <v>110</v>
      </c>
      <c r="C57" s="54"/>
      <c r="D57" s="23" t="s">
        <v>22</v>
      </c>
      <c r="E57" s="75" t="s">
        <v>109</v>
      </c>
      <c r="F57" s="22">
        <v>10</v>
      </c>
      <c r="G57" s="23" t="s">
        <v>22</v>
      </c>
      <c r="H57" s="20"/>
      <c r="I57" s="45" t="s">
        <v>22</v>
      </c>
      <c r="J57" s="1"/>
    </row>
    <row r="58" spans="1:10" ht="42.75" customHeight="1">
      <c r="A58" s="38">
        <f t="shared" si="0"/>
        <v>39</v>
      </c>
      <c r="B58" s="21" t="s">
        <v>36</v>
      </c>
      <c r="C58" s="54"/>
      <c r="D58" s="23" t="s">
        <v>22</v>
      </c>
      <c r="E58" s="75" t="s">
        <v>97</v>
      </c>
      <c r="F58" s="22">
        <v>1000</v>
      </c>
      <c r="G58" s="23" t="s">
        <v>22</v>
      </c>
      <c r="H58" s="23" t="s">
        <v>22</v>
      </c>
      <c r="I58" s="32"/>
    </row>
    <row r="59" spans="1:10" ht="42.75" customHeight="1">
      <c r="A59" s="38">
        <f t="shared" si="0"/>
        <v>40</v>
      </c>
      <c r="B59" s="21" t="s">
        <v>74</v>
      </c>
      <c r="C59" s="54"/>
      <c r="D59" s="23" t="s">
        <v>22</v>
      </c>
      <c r="E59" s="75" t="s">
        <v>97</v>
      </c>
      <c r="F59" s="22">
        <v>2000</v>
      </c>
      <c r="G59" s="23" t="s">
        <v>22</v>
      </c>
      <c r="H59" s="23" t="s">
        <v>22</v>
      </c>
      <c r="I59" s="32"/>
    </row>
    <row r="60" spans="1:10" ht="65.25">
      <c r="A60" s="38">
        <f t="shared" si="0"/>
        <v>41</v>
      </c>
      <c r="B60" s="21" t="s">
        <v>37</v>
      </c>
      <c r="C60" s="54"/>
      <c r="D60" s="23" t="s">
        <v>22</v>
      </c>
      <c r="E60" s="75" t="s">
        <v>97</v>
      </c>
      <c r="F60" s="22">
        <v>300</v>
      </c>
      <c r="G60" s="23" t="s">
        <v>22</v>
      </c>
      <c r="H60" s="23" t="s">
        <v>22</v>
      </c>
      <c r="I60" s="32"/>
    </row>
    <row r="61" spans="1:10" ht="42.75" customHeight="1">
      <c r="A61" s="38">
        <f t="shared" si="0"/>
        <v>42</v>
      </c>
      <c r="B61" s="21" t="s">
        <v>70</v>
      </c>
      <c r="C61" s="54"/>
      <c r="D61" s="5">
        <v>100</v>
      </c>
      <c r="E61" s="75" t="s">
        <v>102</v>
      </c>
      <c r="F61" s="23" t="s">
        <v>22</v>
      </c>
      <c r="G61" s="23" t="s">
        <v>22</v>
      </c>
      <c r="H61" s="20"/>
      <c r="I61" s="39" t="s">
        <v>22</v>
      </c>
    </row>
    <row r="62" spans="1:10" ht="42.75" customHeight="1">
      <c r="A62" s="38">
        <f t="shared" si="0"/>
        <v>43</v>
      </c>
      <c r="B62" s="21" t="s">
        <v>69</v>
      </c>
      <c r="C62" s="54"/>
      <c r="D62" s="5">
        <v>100</v>
      </c>
      <c r="E62" s="75" t="s">
        <v>102</v>
      </c>
      <c r="F62" s="23" t="s">
        <v>22</v>
      </c>
      <c r="G62" s="23" t="s">
        <v>22</v>
      </c>
      <c r="H62" s="20"/>
      <c r="I62" s="39" t="s">
        <v>22</v>
      </c>
    </row>
    <row r="63" spans="1:10" ht="56.25" customHeight="1">
      <c r="A63" s="38">
        <f t="shared" si="0"/>
        <v>44</v>
      </c>
      <c r="B63" s="21" t="s">
        <v>64</v>
      </c>
      <c r="C63" s="54"/>
      <c r="D63" s="5">
        <v>300</v>
      </c>
      <c r="E63" s="75" t="s">
        <v>102</v>
      </c>
      <c r="F63" s="23" t="s">
        <v>22</v>
      </c>
      <c r="G63" s="23" t="s">
        <v>22</v>
      </c>
      <c r="H63" s="20"/>
      <c r="I63" s="39" t="s">
        <v>22</v>
      </c>
    </row>
    <row r="64" spans="1:10" ht="59.25" customHeight="1">
      <c r="A64" s="38">
        <f t="shared" si="0"/>
        <v>45</v>
      </c>
      <c r="B64" s="21" t="s">
        <v>65</v>
      </c>
      <c r="C64" s="54"/>
      <c r="D64" s="5">
        <v>300</v>
      </c>
      <c r="E64" s="75" t="s">
        <v>102</v>
      </c>
      <c r="F64" s="23" t="s">
        <v>22</v>
      </c>
      <c r="G64" s="23" t="s">
        <v>22</v>
      </c>
      <c r="H64" s="20"/>
      <c r="I64" s="39" t="s">
        <v>22</v>
      </c>
    </row>
    <row r="65" spans="1:10" s="59" customFormat="1" ht="51">
      <c r="A65" s="38">
        <f t="shared" si="0"/>
        <v>46</v>
      </c>
      <c r="B65" s="21" t="s">
        <v>66</v>
      </c>
      <c r="C65" s="54"/>
      <c r="D65" s="5">
        <v>500</v>
      </c>
      <c r="E65" s="75" t="s">
        <v>102</v>
      </c>
      <c r="F65" s="23" t="s">
        <v>22</v>
      </c>
      <c r="G65" s="23" t="s">
        <v>22</v>
      </c>
      <c r="H65" s="20"/>
      <c r="I65" s="39" t="s">
        <v>22</v>
      </c>
      <c r="J65" s="1"/>
    </row>
    <row r="66" spans="1:10" s="59" customFormat="1" ht="51">
      <c r="A66" s="38">
        <f t="shared" si="0"/>
        <v>47</v>
      </c>
      <c r="B66" s="21" t="s">
        <v>87</v>
      </c>
      <c r="C66" s="54"/>
      <c r="D66" s="5">
        <v>500</v>
      </c>
      <c r="E66" s="75" t="s">
        <v>102</v>
      </c>
      <c r="F66" s="23" t="s">
        <v>22</v>
      </c>
      <c r="G66" s="23" t="s">
        <v>22</v>
      </c>
      <c r="H66" s="20"/>
      <c r="I66" s="39" t="s">
        <v>22</v>
      </c>
      <c r="J66" s="1"/>
    </row>
    <row r="67" spans="1:10" s="59" customFormat="1" ht="51">
      <c r="A67" s="38">
        <f t="shared" si="0"/>
        <v>48</v>
      </c>
      <c r="B67" s="21" t="s">
        <v>67</v>
      </c>
      <c r="C67" s="54"/>
      <c r="D67" s="5">
        <v>500</v>
      </c>
      <c r="E67" s="75" t="s">
        <v>102</v>
      </c>
      <c r="F67" s="23" t="s">
        <v>22</v>
      </c>
      <c r="G67" s="23" t="s">
        <v>22</v>
      </c>
      <c r="H67" s="20"/>
      <c r="I67" s="39" t="s">
        <v>22</v>
      </c>
      <c r="J67" s="1"/>
    </row>
    <row r="68" spans="1:10" s="59" customFormat="1" ht="51">
      <c r="A68" s="38">
        <f t="shared" si="0"/>
        <v>49</v>
      </c>
      <c r="B68" s="21" t="s">
        <v>88</v>
      </c>
      <c r="C68" s="54"/>
      <c r="D68" s="5">
        <v>500</v>
      </c>
      <c r="E68" s="75" t="s">
        <v>102</v>
      </c>
      <c r="F68" s="23" t="s">
        <v>22</v>
      </c>
      <c r="G68" s="23" t="s">
        <v>22</v>
      </c>
      <c r="H68" s="20"/>
      <c r="I68" s="39" t="s">
        <v>22</v>
      </c>
      <c r="J68" s="1"/>
    </row>
    <row r="69" spans="1:10" s="59" customFormat="1" ht="51">
      <c r="A69" s="38">
        <f t="shared" si="0"/>
        <v>50</v>
      </c>
      <c r="B69" s="21" t="s">
        <v>68</v>
      </c>
      <c r="C69" s="54"/>
      <c r="D69" s="5">
        <v>300</v>
      </c>
      <c r="E69" s="75" t="s">
        <v>102</v>
      </c>
      <c r="F69" s="23" t="s">
        <v>22</v>
      </c>
      <c r="G69" s="23" t="s">
        <v>22</v>
      </c>
      <c r="H69" s="20"/>
      <c r="I69" s="39" t="s">
        <v>22</v>
      </c>
      <c r="J69" s="1"/>
    </row>
    <row r="70" spans="1:10" s="59" customFormat="1" ht="51">
      <c r="A70" s="38">
        <f t="shared" si="0"/>
        <v>51</v>
      </c>
      <c r="B70" s="21" t="s">
        <v>89</v>
      </c>
      <c r="C70" s="54"/>
      <c r="D70" s="5">
        <v>300</v>
      </c>
      <c r="E70" s="75" t="s">
        <v>102</v>
      </c>
      <c r="F70" s="23" t="s">
        <v>22</v>
      </c>
      <c r="G70" s="23" t="s">
        <v>22</v>
      </c>
      <c r="H70" s="20"/>
      <c r="I70" s="39" t="s">
        <v>22</v>
      </c>
      <c r="J70" s="1"/>
    </row>
    <row r="71" spans="1:10" s="59" customFormat="1" ht="42.75" customHeight="1">
      <c r="A71" s="38">
        <f t="shared" si="0"/>
        <v>52</v>
      </c>
      <c r="B71" s="21" t="s">
        <v>116</v>
      </c>
      <c r="C71" s="54"/>
      <c r="D71" s="5">
        <v>200</v>
      </c>
      <c r="E71" s="75" t="s">
        <v>102</v>
      </c>
      <c r="F71" s="23" t="s">
        <v>22</v>
      </c>
      <c r="G71" s="23" t="s">
        <v>22</v>
      </c>
      <c r="H71" s="20"/>
      <c r="I71" s="39" t="s">
        <v>22</v>
      </c>
      <c r="J71" s="1"/>
    </row>
    <row r="72" spans="1:10" ht="42.75" customHeight="1">
      <c r="A72" s="38">
        <f t="shared" si="0"/>
        <v>53</v>
      </c>
      <c r="B72" s="21" t="s">
        <v>117</v>
      </c>
      <c r="C72" s="54"/>
      <c r="D72" s="5">
        <v>200</v>
      </c>
      <c r="E72" s="75" t="s">
        <v>102</v>
      </c>
      <c r="F72" s="23" t="s">
        <v>22</v>
      </c>
      <c r="G72" s="23" t="s">
        <v>22</v>
      </c>
      <c r="H72" s="20"/>
      <c r="I72" s="39" t="s">
        <v>22</v>
      </c>
    </row>
    <row r="73" spans="1:10" ht="42.75" customHeight="1">
      <c r="A73" s="38">
        <f t="shared" si="0"/>
        <v>54</v>
      </c>
      <c r="B73" s="21" t="s">
        <v>38</v>
      </c>
      <c r="C73" s="54"/>
      <c r="D73" s="23" t="s">
        <v>22</v>
      </c>
      <c r="E73" s="75" t="s">
        <v>97</v>
      </c>
      <c r="F73" s="22">
        <v>2000</v>
      </c>
      <c r="G73" s="23" t="s">
        <v>22</v>
      </c>
      <c r="H73" s="23" t="s">
        <v>22</v>
      </c>
      <c r="I73" s="32"/>
    </row>
    <row r="74" spans="1:10" ht="42.75" customHeight="1">
      <c r="A74" s="38">
        <f t="shared" si="0"/>
        <v>55</v>
      </c>
      <c r="B74" s="21" t="s">
        <v>39</v>
      </c>
      <c r="C74" s="54"/>
      <c r="D74" s="23" t="s">
        <v>22</v>
      </c>
      <c r="E74" s="75" t="s">
        <v>97</v>
      </c>
      <c r="F74" s="5">
        <v>100</v>
      </c>
      <c r="G74" s="23" t="s">
        <v>22</v>
      </c>
      <c r="H74" s="23" t="s">
        <v>22</v>
      </c>
      <c r="I74" s="32"/>
    </row>
    <row r="75" spans="1:10" ht="42.75" customHeight="1">
      <c r="A75" s="38">
        <f t="shared" si="0"/>
        <v>56</v>
      </c>
      <c r="B75" s="21" t="s">
        <v>40</v>
      </c>
      <c r="C75" s="54"/>
      <c r="D75" s="23" t="s">
        <v>22</v>
      </c>
      <c r="E75" s="75" t="s">
        <v>97</v>
      </c>
      <c r="F75" s="5">
        <v>100</v>
      </c>
      <c r="G75" s="23" t="s">
        <v>22</v>
      </c>
      <c r="H75" s="19" t="s">
        <v>22</v>
      </c>
      <c r="I75" s="32"/>
    </row>
    <row r="76" spans="1:10" ht="42.75" customHeight="1">
      <c r="A76" s="38">
        <f t="shared" si="0"/>
        <v>57</v>
      </c>
      <c r="B76" s="21" t="s">
        <v>41</v>
      </c>
      <c r="C76" s="54"/>
      <c r="D76" s="23" t="s">
        <v>22</v>
      </c>
      <c r="E76" s="75" t="s">
        <v>97</v>
      </c>
      <c r="F76" s="5">
        <v>100</v>
      </c>
      <c r="G76" s="23" t="s">
        <v>22</v>
      </c>
      <c r="H76" s="19" t="s">
        <v>22</v>
      </c>
      <c r="I76" s="32"/>
    </row>
    <row r="77" spans="1:10" ht="42.75" customHeight="1">
      <c r="A77" s="38">
        <f t="shared" si="0"/>
        <v>58</v>
      </c>
      <c r="B77" s="21" t="s">
        <v>42</v>
      </c>
      <c r="C77" s="54"/>
      <c r="D77" s="5">
        <v>100</v>
      </c>
      <c r="E77" s="75" t="s">
        <v>103</v>
      </c>
      <c r="F77" s="23" t="s">
        <v>22</v>
      </c>
      <c r="G77" s="23" t="s">
        <v>22</v>
      </c>
      <c r="H77" s="20"/>
      <c r="I77" s="39" t="s">
        <v>22</v>
      </c>
    </row>
    <row r="78" spans="1:10" s="59" customFormat="1" ht="42.75" customHeight="1">
      <c r="A78" s="38">
        <f t="shared" si="0"/>
        <v>59</v>
      </c>
      <c r="B78" s="21" t="s">
        <v>90</v>
      </c>
      <c r="C78" s="54"/>
      <c r="D78" s="5">
        <v>200</v>
      </c>
      <c r="E78" s="75" t="s">
        <v>102</v>
      </c>
      <c r="F78" s="23" t="s">
        <v>22</v>
      </c>
      <c r="G78" s="23" t="s">
        <v>22</v>
      </c>
      <c r="H78" s="20"/>
      <c r="I78" s="39" t="s">
        <v>22</v>
      </c>
      <c r="J78" s="1"/>
    </row>
    <row r="79" spans="1:10" ht="42.75" customHeight="1">
      <c r="A79" s="38">
        <f t="shared" si="0"/>
        <v>60</v>
      </c>
      <c r="B79" s="21" t="s">
        <v>43</v>
      </c>
      <c r="C79" s="54"/>
      <c r="D79" s="5">
        <v>200</v>
      </c>
      <c r="E79" s="75" t="s">
        <v>102</v>
      </c>
      <c r="F79" s="23" t="s">
        <v>22</v>
      </c>
      <c r="G79" s="23" t="s">
        <v>22</v>
      </c>
      <c r="H79" s="20"/>
      <c r="I79" s="39" t="s">
        <v>22</v>
      </c>
    </row>
    <row r="80" spans="1:10" s="59" customFormat="1" ht="42.75" customHeight="1">
      <c r="A80" s="38">
        <f t="shared" si="0"/>
        <v>61</v>
      </c>
      <c r="B80" s="21" t="s">
        <v>106</v>
      </c>
      <c r="C80" s="53"/>
      <c r="D80" s="64">
        <v>100</v>
      </c>
      <c r="E80" s="75" t="s">
        <v>97</v>
      </c>
      <c r="F80" s="23" t="s">
        <v>22</v>
      </c>
      <c r="G80" s="23" t="s">
        <v>22</v>
      </c>
      <c r="H80" s="23" t="s">
        <v>22</v>
      </c>
      <c r="I80" s="83"/>
      <c r="J80" s="1"/>
    </row>
    <row r="81" spans="1:10" s="59" customFormat="1" ht="42.75" customHeight="1" thickBot="1">
      <c r="A81" s="33">
        <f t="shared" si="0"/>
        <v>62</v>
      </c>
      <c r="B81" s="40" t="s">
        <v>84</v>
      </c>
      <c r="C81" s="63"/>
      <c r="D81" s="41">
        <v>53</v>
      </c>
      <c r="E81" s="77" t="s">
        <v>102</v>
      </c>
      <c r="F81" s="35" t="s">
        <v>22</v>
      </c>
      <c r="G81" s="35" t="s">
        <v>22</v>
      </c>
      <c r="H81" s="42"/>
      <c r="I81" s="43" t="s">
        <v>22</v>
      </c>
      <c r="J81" s="1"/>
    </row>
    <row r="82" spans="1:10" ht="42.75" customHeight="1">
      <c r="A82" s="9">
        <f t="shared" si="0"/>
        <v>63</v>
      </c>
      <c r="B82" s="24" t="s">
        <v>61</v>
      </c>
      <c r="C82" s="58"/>
      <c r="D82" s="27">
        <v>60</v>
      </c>
      <c r="E82" s="76" t="s">
        <v>98</v>
      </c>
      <c r="F82" s="25" t="s">
        <v>22</v>
      </c>
      <c r="G82" s="25" t="s">
        <v>22</v>
      </c>
      <c r="H82" s="60"/>
      <c r="I82" s="61" t="s">
        <v>22</v>
      </c>
    </row>
    <row r="83" spans="1:10" ht="42.75" customHeight="1">
      <c r="A83" s="38">
        <f t="shared" si="0"/>
        <v>64</v>
      </c>
      <c r="B83" s="21" t="s">
        <v>82</v>
      </c>
      <c r="C83" s="54"/>
      <c r="D83" s="5">
        <v>60</v>
      </c>
      <c r="E83" s="76" t="s">
        <v>98</v>
      </c>
      <c r="F83" s="23" t="s">
        <v>22</v>
      </c>
      <c r="G83" s="23" t="s">
        <v>22</v>
      </c>
      <c r="H83" s="20"/>
      <c r="I83" s="39" t="s">
        <v>22</v>
      </c>
    </row>
    <row r="84" spans="1:10" s="59" customFormat="1" ht="42.75" customHeight="1">
      <c r="A84" s="38">
        <f t="shared" si="0"/>
        <v>65</v>
      </c>
      <c r="B84" s="21" t="s">
        <v>127</v>
      </c>
      <c r="C84" s="54"/>
      <c r="D84" s="5">
        <v>50</v>
      </c>
      <c r="E84" s="75" t="s">
        <v>97</v>
      </c>
      <c r="F84" s="23" t="s">
        <v>22</v>
      </c>
      <c r="G84" s="23" t="s">
        <v>22</v>
      </c>
      <c r="H84" s="20"/>
      <c r="I84" s="39" t="s">
        <v>22</v>
      </c>
      <c r="J84" s="1"/>
    </row>
    <row r="85" spans="1:10" ht="42.75" customHeight="1">
      <c r="A85" s="38">
        <f t="shared" si="0"/>
        <v>66</v>
      </c>
      <c r="B85" s="21" t="s">
        <v>75</v>
      </c>
      <c r="C85" s="54"/>
      <c r="D85" s="5">
        <v>20</v>
      </c>
      <c r="E85" s="75" t="s">
        <v>98</v>
      </c>
      <c r="F85" s="23" t="s">
        <v>22</v>
      </c>
      <c r="G85" s="23" t="s">
        <v>22</v>
      </c>
      <c r="H85" s="20"/>
      <c r="I85" s="39" t="s">
        <v>22</v>
      </c>
    </row>
    <row r="86" spans="1:10" ht="42.75" customHeight="1">
      <c r="A86" s="38">
        <f t="shared" si="0"/>
        <v>67</v>
      </c>
      <c r="B86" s="21" t="s">
        <v>44</v>
      </c>
      <c r="C86" s="54"/>
      <c r="D86" s="5">
        <v>20</v>
      </c>
      <c r="E86" s="75" t="s">
        <v>98</v>
      </c>
      <c r="F86" s="23" t="s">
        <v>22</v>
      </c>
      <c r="G86" s="23" t="s">
        <v>22</v>
      </c>
      <c r="H86" s="20"/>
      <c r="I86" s="39" t="s">
        <v>22</v>
      </c>
    </row>
    <row r="87" spans="1:10" ht="67.5" customHeight="1">
      <c r="A87" s="38">
        <f t="shared" si="0"/>
        <v>68</v>
      </c>
      <c r="B87" s="21" t="s">
        <v>45</v>
      </c>
      <c r="C87" s="54"/>
      <c r="D87" s="5">
        <v>30</v>
      </c>
      <c r="E87" s="75" t="s">
        <v>98</v>
      </c>
      <c r="F87" s="23" t="s">
        <v>22</v>
      </c>
      <c r="G87" s="23" t="s">
        <v>22</v>
      </c>
      <c r="H87" s="20"/>
      <c r="I87" s="39" t="s">
        <v>22</v>
      </c>
    </row>
    <row r="88" spans="1:10" ht="63.75">
      <c r="A88" s="38">
        <f t="shared" si="0"/>
        <v>69</v>
      </c>
      <c r="B88" s="21" t="s">
        <v>46</v>
      </c>
      <c r="C88" s="54"/>
      <c r="D88" s="5">
        <v>30</v>
      </c>
      <c r="E88" s="75" t="s">
        <v>98</v>
      </c>
      <c r="F88" s="23" t="s">
        <v>22</v>
      </c>
      <c r="G88" s="23" t="s">
        <v>22</v>
      </c>
      <c r="H88" s="20"/>
      <c r="I88" s="39" t="s">
        <v>22</v>
      </c>
    </row>
    <row r="89" spans="1:10" ht="42.75" customHeight="1">
      <c r="A89" s="38">
        <f t="shared" si="0"/>
        <v>70</v>
      </c>
      <c r="B89" s="21" t="s">
        <v>156</v>
      </c>
      <c r="C89" s="54"/>
      <c r="D89" s="5">
        <v>30</v>
      </c>
      <c r="E89" s="75" t="s">
        <v>132</v>
      </c>
      <c r="F89" s="23" t="s">
        <v>22</v>
      </c>
      <c r="G89" s="23" t="s">
        <v>22</v>
      </c>
      <c r="H89" s="20"/>
      <c r="I89" s="39" t="s">
        <v>22</v>
      </c>
    </row>
    <row r="90" spans="1:10" ht="42.75" customHeight="1">
      <c r="A90" s="38">
        <f t="shared" si="0"/>
        <v>71</v>
      </c>
      <c r="B90" s="21" t="s">
        <v>47</v>
      </c>
      <c r="C90" s="54"/>
      <c r="D90" s="5">
        <v>60</v>
      </c>
      <c r="E90" s="75" t="s">
        <v>98</v>
      </c>
      <c r="F90" s="23" t="s">
        <v>22</v>
      </c>
      <c r="G90" s="23" t="s">
        <v>22</v>
      </c>
      <c r="H90" s="20"/>
      <c r="I90" s="39" t="s">
        <v>22</v>
      </c>
    </row>
    <row r="91" spans="1:10" s="59" customFormat="1" ht="42.75" customHeight="1">
      <c r="A91" s="38">
        <f t="shared" ref="A91:A118" si="1">A90+1</f>
        <v>72</v>
      </c>
      <c r="B91" s="21" t="s">
        <v>107</v>
      </c>
      <c r="C91" s="54"/>
      <c r="D91" s="5">
        <v>0.5</v>
      </c>
      <c r="E91" s="75" t="s">
        <v>104</v>
      </c>
      <c r="F91" s="23" t="s">
        <v>22</v>
      </c>
      <c r="G91" s="23" t="s">
        <v>22</v>
      </c>
      <c r="H91" s="20"/>
      <c r="I91" s="39" t="s">
        <v>22</v>
      </c>
      <c r="J91" s="1"/>
    </row>
    <row r="92" spans="1:10" s="59" customFormat="1" ht="42.75" customHeight="1">
      <c r="A92" s="38">
        <f t="shared" si="1"/>
        <v>73</v>
      </c>
      <c r="B92" s="21" t="s">
        <v>108</v>
      </c>
      <c r="C92" s="54"/>
      <c r="D92" s="5">
        <v>0.5</v>
      </c>
      <c r="E92" s="75" t="s">
        <v>104</v>
      </c>
      <c r="F92" s="23" t="s">
        <v>22</v>
      </c>
      <c r="G92" s="23" t="s">
        <v>22</v>
      </c>
      <c r="H92" s="20"/>
      <c r="I92" s="39" t="s">
        <v>22</v>
      </c>
      <c r="J92" s="1"/>
    </row>
    <row r="93" spans="1:10" ht="42.75" customHeight="1">
      <c r="A93" s="38">
        <f t="shared" si="1"/>
        <v>74</v>
      </c>
      <c r="B93" s="21" t="s">
        <v>76</v>
      </c>
      <c r="C93" s="54"/>
      <c r="D93" s="5">
        <v>40</v>
      </c>
      <c r="E93" s="75" t="s">
        <v>98</v>
      </c>
      <c r="F93" s="23" t="s">
        <v>22</v>
      </c>
      <c r="G93" s="23" t="s">
        <v>22</v>
      </c>
      <c r="H93" s="20"/>
      <c r="I93" s="39" t="s">
        <v>22</v>
      </c>
    </row>
    <row r="94" spans="1:10" ht="42.75" customHeight="1">
      <c r="A94" s="38">
        <f t="shared" si="1"/>
        <v>75</v>
      </c>
      <c r="B94" s="21" t="s">
        <v>77</v>
      </c>
      <c r="C94" s="54"/>
      <c r="D94" s="5">
        <v>40</v>
      </c>
      <c r="E94" s="75" t="s">
        <v>98</v>
      </c>
      <c r="F94" s="23" t="s">
        <v>22</v>
      </c>
      <c r="G94" s="23" t="s">
        <v>22</v>
      </c>
      <c r="H94" s="20"/>
      <c r="I94" s="39" t="s">
        <v>22</v>
      </c>
    </row>
    <row r="95" spans="1:10" s="59" customFormat="1" ht="42.75" customHeight="1">
      <c r="A95" s="38">
        <f t="shared" si="1"/>
        <v>76</v>
      </c>
      <c r="B95" s="21" t="s">
        <v>122</v>
      </c>
      <c r="C95" s="54"/>
      <c r="D95" s="5">
        <v>40</v>
      </c>
      <c r="E95" s="75" t="s">
        <v>98</v>
      </c>
      <c r="F95" s="23" t="s">
        <v>22</v>
      </c>
      <c r="G95" s="23" t="s">
        <v>22</v>
      </c>
      <c r="H95" s="20"/>
      <c r="I95" s="39" t="s">
        <v>22</v>
      </c>
      <c r="J95" s="1"/>
    </row>
    <row r="96" spans="1:10" s="59" customFormat="1" ht="42.75" customHeight="1">
      <c r="A96" s="38">
        <f t="shared" si="1"/>
        <v>77</v>
      </c>
      <c r="B96" s="21" t="s">
        <v>121</v>
      </c>
      <c r="C96" s="54"/>
      <c r="D96" s="5">
        <v>40</v>
      </c>
      <c r="E96" s="75" t="s">
        <v>102</v>
      </c>
      <c r="F96" s="23" t="s">
        <v>22</v>
      </c>
      <c r="G96" s="23" t="s">
        <v>22</v>
      </c>
      <c r="H96" s="20"/>
      <c r="I96" s="39" t="s">
        <v>22</v>
      </c>
      <c r="J96" s="1"/>
    </row>
    <row r="97" spans="1:10" ht="42.75" customHeight="1">
      <c r="A97" s="38">
        <f t="shared" si="1"/>
        <v>78</v>
      </c>
      <c r="B97" s="21" t="s">
        <v>78</v>
      </c>
      <c r="C97" s="54"/>
      <c r="D97" s="5">
        <v>40</v>
      </c>
      <c r="E97" s="75" t="s">
        <v>105</v>
      </c>
      <c r="F97" s="23" t="s">
        <v>22</v>
      </c>
      <c r="G97" s="23" t="s">
        <v>22</v>
      </c>
      <c r="H97" s="20"/>
      <c r="I97" s="39" t="s">
        <v>22</v>
      </c>
    </row>
    <row r="98" spans="1:10" ht="42.75" customHeight="1">
      <c r="A98" s="38">
        <f t="shared" si="1"/>
        <v>79</v>
      </c>
      <c r="B98" s="21" t="s">
        <v>79</v>
      </c>
      <c r="C98" s="54"/>
      <c r="D98" s="5">
        <v>40</v>
      </c>
      <c r="E98" s="75" t="s">
        <v>105</v>
      </c>
      <c r="F98" s="23" t="s">
        <v>22</v>
      </c>
      <c r="G98" s="23" t="s">
        <v>22</v>
      </c>
      <c r="H98" s="20"/>
      <c r="I98" s="39" t="s">
        <v>22</v>
      </c>
    </row>
    <row r="99" spans="1:10" ht="42.75" customHeight="1">
      <c r="A99" s="38">
        <f t="shared" si="1"/>
        <v>80</v>
      </c>
      <c r="B99" s="21" t="s">
        <v>48</v>
      </c>
      <c r="C99" s="54"/>
      <c r="D99" s="5">
        <v>50</v>
      </c>
      <c r="E99" s="75" t="s">
        <v>105</v>
      </c>
      <c r="F99" s="23" t="s">
        <v>22</v>
      </c>
      <c r="G99" s="23" t="s">
        <v>22</v>
      </c>
      <c r="H99" s="20"/>
      <c r="I99" s="39" t="s">
        <v>22</v>
      </c>
    </row>
    <row r="100" spans="1:10" s="59" customFormat="1" ht="42.75" customHeight="1">
      <c r="A100" s="38">
        <f t="shared" si="1"/>
        <v>81</v>
      </c>
      <c r="B100" s="21" t="s">
        <v>118</v>
      </c>
      <c r="C100" s="54"/>
      <c r="D100" s="5">
        <v>5</v>
      </c>
      <c r="E100" s="75" t="s">
        <v>105</v>
      </c>
      <c r="F100" s="23" t="s">
        <v>22</v>
      </c>
      <c r="G100" s="23" t="s">
        <v>22</v>
      </c>
      <c r="H100" s="20"/>
      <c r="I100" s="39" t="s">
        <v>22</v>
      </c>
      <c r="J100" s="1"/>
    </row>
    <row r="101" spans="1:10" s="59" customFormat="1" ht="42.75" customHeight="1">
      <c r="A101" s="38">
        <f t="shared" si="1"/>
        <v>82</v>
      </c>
      <c r="B101" s="21" t="s">
        <v>119</v>
      </c>
      <c r="C101" s="54"/>
      <c r="D101" s="5">
        <v>3</v>
      </c>
      <c r="E101" s="75" t="s">
        <v>105</v>
      </c>
      <c r="F101" s="23" t="s">
        <v>22</v>
      </c>
      <c r="G101" s="23" t="s">
        <v>22</v>
      </c>
      <c r="H101" s="20"/>
      <c r="I101" s="39" t="s">
        <v>22</v>
      </c>
      <c r="J101" s="1"/>
    </row>
    <row r="102" spans="1:10" s="59" customFormat="1" ht="42.75" customHeight="1">
      <c r="A102" s="38">
        <f t="shared" si="1"/>
        <v>83</v>
      </c>
      <c r="B102" s="21" t="s">
        <v>120</v>
      </c>
      <c r="C102" s="54"/>
      <c r="D102" s="5">
        <v>3</v>
      </c>
      <c r="E102" s="75" t="s">
        <v>98</v>
      </c>
      <c r="F102" s="23" t="s">
        <v>22</v>
      </c>
      <c r="G102" s="23" t="s">
        <v>22</v>
      </c>
      <c r="H102" s="20"/>
      <c r="I102" s="39" t="s">
        <v>22</v>
      </c>
      <c r="J102" s="1"/>
    </row>
    <row r="103" spans="1:10" s="59" customFormat="1" ht="42.75" customHeight="1">
      <c r="A103" s="38">
        <f t="shared" si="1"/>
        <v>84</v>
      </c>
      <c r="B103" s="21" t="s">
        <v>91</v>
      </c>
      <c r="C103" s="54"/>
      <c r="D103" s="5">
        <v>40</v>
      </c>
      <c r="E103" s="75" t="s">
        <v>105</v>
      </c>
      <c r="F103" s="23" t="s">
        <v>22</v>
      </c>
      <c r="G103" s="23" t="s">
        <v>22</v>
      </c>
      <c r="H103" s="20"/>
      <c r="I103" s="39" t="s">
        <v>22</v>
      </c>
      <c r="J103" s="1"/>
    </row>
    <row r="104" spans="1:10" ht="42.75" customHeight="1">
      <c r="A104" s="38">
        <f t="shared" si="1"/>
        <v>85</v>
      </c>
      <c r="B104" s="21" t="s">
        <v>83</v>
      </c>
      <c r="C104" s="54"/>
      <c r="D104" s="5">
        <v>20</v>
      </c>
      <c r="E104" s="75" t="s">
        <v>105</v>
      </c>
      <c r="F104" s="23" t="s">
        <v>22</v>
      </c>
      <c r="G104" s="23" t="s">
        <v>22</v>
      </c>
      <c r="H104" s="20"/>
      <c r="I104" s="39" t="s">
        <v>22</v>
      </c>
    </row>
    <row r="105" spans="1:10" ht="42.75" customHeight="1">
      <c r="A105" s="38">
        <f t="shared" si="1"/>
        <v>86</v>
      </c>
      <c r="B105" s="21" t="s">
        <v>49</v>
      </c>
      <c r="C105" s="54"/>
      <c r="D105" s="5">
        <v>100</v>
      </c>
      <c r="E105" s="75" t="s">
        <v>103</v>
      </c>
      <c r="F105" s="23" t="s">
        <v>22</v>
      </c>
      <c r="G105" s="23" t="s">
        <v>22</v>
      </c>
      <c r="H105" s="20"/>
      <c r="I105" s="39" t="s">
        <v>22</v>
      </c>
    </row>
    <row r="106" spans="1:10" s="59" customFormat="1" ht="42.75" customHeight="1">
      <c r="A106" s="38">
        <f t="shared" si="1"/>
        <v>87</v>
      </c>
      <c r="B106" s="21" t="s">
        <v>112</v>
      </c>
      <c r="C106" s="54"/>
      <c r="D106" s="5">
        <v>30</v>
      </c>
      <c r="E106" s="75" t="s">
        <v>113</v>
      </c>
      <c r="F106" s="23" t="s">
        <v>22</v>
      </c>
      <c r="G106" s="23" t="s">
        <v>22</v>
      </c>
      <c r="H106" s="20"/>
      <c r="I106" s="39" t="s">
        <v>22</v>
      </c>
      <c r="J106" s="1"/>
    </row>
    <row r="107" spans="1:10" ht="42.75" customHeight="1">
      <c r="A107" s="38">
        <f t="shared" si="1"/>
        <v>88</v>
      </c>
      <c r="B107" s="21" t="s">
        <v>50</v>
      </c>
      <c r="C107" s="54"/>
      <c r="D107" s="5">
        <v>20</v>
      </c>
      <c r="E107" s="75" t="s">
        <v>103</v>
      </c>
      <c r="F107" s="23" t="s">
        <v>22</v>
      </c>
      <c r="G107" s="23" t="s">
        <v>22</v>
      </c>
      <c r="H107" s="20"/>
      <c r="I107" s="39" t="s">
        <v>22</v>
      </c>
    </row>
    <row r="108" spans="1:10" ht="51">
      <c r="A108" s="38">
        <f t="shared" si="1"/>
        <v>89</v>
      </c>
      <c r="B108" s="21" t="s">
        <v>58</v>
      </c>
      <c r="C108" s="54"/>
      <c r="D108" s="5">
        <v>4</v>
      </c>
      <c r="E108" s="75" t="s">
        <v>98</v>
      </c>
      <c r="F108" s="23" t="s">
        <v>22</v>
      </c>
      <c r="G108" s="23" t="s">
        <v>22</v>
      </c>
      <c r="H108" s="20"/>
      <c r="I108" s="39" t="s">
        <v>22</v>
      </c>
    </row>
    <row r="109" spans="1:10" s="59" customFormat="1" ht="42.75" customHeight="1">
      <c r="A109" s="38">
        <f t="shared" si="1"/>
        <v>90</v>
      </c>
      <c r="B109" s="21" t="s">
        <v>92</v>
      </c>
      <c r="C109" s="54"/>
      <c r="D109" s="5">
        <v>20</v>
      </c>
      <c r="E109" s="75" t="s">
        <v>98</v>
      </c>
      <c r="F109" s="23" t="s">
        <v>22</v>
      </c>
      <c r="G109" s="23" t="s">
        <v>22</v>
      </c>
      <c r="H109" s="20"/>
      <c r="I109" s="39" t="s">
        <v>22</v>
      </c>
      <c r="J109" s="1"/>
    </row>
    <row r="110" spans="1:10" s="59" customFormat="1" ht="42.75" customHeight="1">
      <c r="A110" s="38">
        <f t="shared" si="1"/>
        <v>91</v>
      </c>
      <c r="B110" s="21" t="s">
        <v>93</v>
      </c>
      <c r="C110" s="54"/>
      <c r="D110" s="5">
        <v>20</v>
      </c>
      <c r="E110" s="75" t="s">
        <v>98</v>
      </c>
      <c r="F110" s="23" t="s">
        <v>22</v>
      </c>
      <c r="G110" s="23" t="s">
        <v>22</v>
      </c>
      <c r="H110" s="20"/>
      <c r="I110" s="39" t="s">
        <v>22</v>
      </c>
      <c r="J110" s="1"/>
    </row>
    <row r="111" spans="1:10" ht="42.75" customHeight="1">
      <c r="A111" s="38">
        <f t="shared" si="1"/>
        <v>92</v>
      </c>
      <c r="B111" s="21" t="s">
        <v>60</v>
      </c>
      <c r="C111" s="54"/>
      <c r="D111" s="5">
        <v>60</v>
      </c>
      <c r="E111" s="75" t="s">
        <v>103</v>
      </c>
      <c r="F111" s="23" t="s">
        <v>22</v>
      </c>
      <c r="G111" s="23" t="s">
        <v>22</v>
      </c>
      <c r="H111" s="20"/>
      <c r="I111" s="39" t="s">
        <v>22</v>
      </c>
    </row>
    <row r="112" spans="1:10" ht="42.75" customHeight="1">
      <c r="A112" s="38">
        <f t="shared" si="1"/>
        <v>93</v>
      </c>
      <c r="B112" s="21" t="s">
        <v>51</v>
      </c>
      <c r="C112" s="54"/>
      <c r="D112" s="5">
        <v>10</v>
      </c>
      <c r="E112" s="75" t="s">
        <v>103</v>
      </c>
      <c r="F112" s="23" t="s">
        <v>22</v>
      </c>
      <c r="G112" s="23" t="s">
        <v>22</v>
      </c>
      <c r="H112" s="20"/>
      <c r="I112" s="39" t="s">
        <v>22</v>
      </c>
    </row>
    <row r="113" spans="1:11" ht="42.75" customHeight="1">
      <c r="A113" s="38">
        <f t="shared" si="1"/>
        <v>94</v>
      </c>
      <c r="B113" s="21" t="s">
        <v>52</v>
      </c>
      <c r="C113" s="54"/>
      <c r="D113" s="5">
        <v>20</v>
      </c>
      <c r="E113" s="75" t="s">
        <v>103</v>
      </c>
      <c r="F113" s="23" t="s">
        <v>22</v>
      </c>
      <c r="G113" s="23" t="s">
        <v>22</v>
      </c>
      <c r="H113" s="20"/>
      <c r="I113" s="39" t="s">
        <v>22</v>
      </c>
    </row>
    <row r="114" spans="1:11" ht="42.75" customHeight="1">
      <c r="A114" s="38">
        <f t="shared" si="1"/>
        <v>95</v>
      </c>
      <c r="B114" s="21" t="s">
        <v>53</v>
      </c>
      <c r="C114" s="54"/>
      <c r="D114" s="5">
        <v>10</v>
      </c>
      <c r="E114" s="75" t="s">
        <v>98</v>
      </c>
      <c r="F114" s="23" t="s">
        <v>22</v>
      </c>
      <c r="G114" s="23" t="s">
        <v>22</v>
      </c>
      <c r="H114" s="20"/>
      <c r="I114" s="39" t="s">
        <v>22</v>
      </c>
    </row>
    <row r="115" spans="1:11" ht="42.75" customHeight="1">
      <c r="A115" s="38">
        <f t="shared" si="1"/>
        <v>96</v>
      </c>
      <c r="B115" s="21" t="s">
        <v>62</v>
      </c>
      <c r="C115" s="54"/>
      <c r="D115" s="5">
        <v>10</v>
      </c>
      <c r="E115" s="75" t="s">
        <v>98</v>
      </c>
      <c r="F115" s="23" t="s">
        <v>22</v>
      </c>
      <c r="G115" s="23" t="s">
        <v>22</v>
      </c>
      <c r="H115" s="20"/>
      <c r="I115" s="39" t="s">
        <v>22</v>
      </c>
    </row>
    <row r="116" spans="1:11" ht="42.75" customHeight="1">
      <c r="A116" s="38">
        <f t="shared" si="1"/>
        <v>97</v>
      </c>
      <c r="B116" s="21" t="s">
        <v>54</v>
      </c>
      <c r="C116" s="54"/>
      <c r="D116" s="5">
        <v>20</v>
      </c>
      <c r="E116" s="75" t="s">
        <v>103</v>
      </c>
      <c r="F116" s="23" t="s">
        <v>22</v>
      </c>
      <c r="G116" s="23" t="s">
        <v>22</v>
      </c>
      <c r="H116" s="20"/>
      <c r="I116" s="39" t="s">
        <v>22</v>
      </c>
    </row>
    <row r="117" spans="1:11" ht="42.75" customHeight="1">
      <c r="A117" s="38">
        <f t="shared" si="1"/>
        <v>98</v>
      </c>
      <c r="B117" s="21" t="s">
        <v>57</v>
      </c>
      <c r="C117" s="54"/>
      <c r="D117" s="5">
        <v>40</v>
      </c>
      <c r="E117" s="75" t="s">
        <v>104</v>
      </c>
      <c r="F117" s="23" t="s">
        <v>22</v>
      </c>
      <c r="G117" s="23" t="s">
        <v>22</v>
      </c>
      <c r="H117" s="20"/>
      <c r="I117" s="39" t="s">
        <v>22</v>
      </c>
    </row>
    <row r="118" spans="1:11" ht="42.75" customHeight="1" thickBot="1">
      <c r="A118" s="38">
        <f t="shared" si="1"/>
        <v>99</v>
      </c>
      <c r="B118" s="40" t="s">
        <v>55</v>
      </c>
      <c r="C118" s="54"/>
      <c r="D118" s="41">
        <v>40</v>
      </c>
      <c r="E118" s="75" t="s">
        <v>104</v>
      </c>
      <c r="F118" s="35" t="s">
        <v>22</v>
      </c>
      <c r="G118" s="35" t="s">
        <v>22</v>
      </c>
      <c r="H118" s="42"/>
      <c r="I118" s="43" t="s">
        <v>22</v>
      </c>
    </row>
    <row r="119" spans="1:11" ht="49.5" customHeight="1" thickBot="1">
      <c r="A119" s="111" t="s">
        <v>111</v>
      </c>
      <c r="B119" s="112"/>
      <c r="C119" s="112"/>
      <c r="D119" s="112"/>
      <c r="E119" s="112"/>
      <c r="F119" s="112"/>
      <c r="G119" s="112"/>
      <c r="H119" s="112"/>
      <c r="I119" s="113"/>
    </row>
    <row r="120" spans="1:11" ht="33" customHeight="1" thickBot="1">
      <c r="A120" s="82">
        <f>A118+1</f>
        <v>100</v>
      </c>
      <c r="B120" s="118" t="s">
        <v>133</v>
      </c>
      <c r="C120" s="119"/>
      <c r="D120" s="119"/>
      <c r="E120" s="119"/>
      <c r="F120" s="119"/>
      <c r="G120" s="120"/>
      <c r="H120" s="121"/>
      <c r="I120" s="122"/>
    </row>
    <row r="121" spans="1:11" ht="34.5" customHeight="1" thickBot="1">
      <c r="A121" s="82">
        <f>A120+1</f>
        <v>101</v>
      </c>
      <c r="B121" s="123" t="s">
        <v>135</v>
      </c>
      <c r="C121" s="124"/>
      <c r="D121" s="124"/>
      <c r="E121" s="124"/>
      <c r="F121" s="124"/>
      <c r="G121" s="125"/>
      <c r="H121" s="126"/>
      <c r="I121" s="127"/>
    </row>
    <row r="122" spans="1:11" ht="39.75" customHeight="1" thickBot="1">
      <c r="A122" s="82">
        <f t="shared" ref="A122:A123" si="2">A121+1</f>
        <v>102</v>
      </c>
      <c r="B122" s="123" t="s">
        <v>136</v>
      </c>
      <c r="C122" s="124"/>
      <c r="D122" s="124"/>
      <c r="E122" s="124"/>
      <c r="F122" s="124"/>
      <c r="G122" s="125"/>
      <c r="H122" s="126"/>
      <c r="I122" s="127"/>
    </row>
    <row r="123" spans="1:11" ht="39.75" customHeight="1" thickBot="1">
      <c r="A123" s="82">
        <f t="shared" si="2"/>
        <v>103</v>
      </c>
      <c r="B123" s="106" t="s">
        <v>134</v>
      </c>
      <c r="C123" s="107"/>
      <c r="D123" s="107"/>
      <c r="E123" s="107"/>
      <c r="F123" s="107"/>
      <c r="G123" s="108"/>
      <c r="H123" s="109"/>
      <c r="I123" s="110"/>
    </row>
    <row r="124" spans="1:11">
      <c r="B124" s="1" t="s">
        <v>56</v>
      </c>
    </row>
    <row r="125" spans="1:11">
      <c r="H125" s="93"/>
      <c r="I125" s="85"/>
    </row>
    <row r="126" spans="1:11">
      <c r="B126" s="105" t="s">
        <v>159</v>
      </c>
      <c r="C126" s="105"/>
      <c r="D126" s="105"/>
      <c r="E126" s="105"/>
      <c r="F126" s="105"/>
      <c r="G126" s="105"/>
    </row>
    <row r="127" spans="1:11" ht="15.75">
      <c r="D127" s="1"/>
      <c r="E127" s="1"/>
      <c r="F127" s="1"/>
      <c r="H127" s="1"/>
      <c r="I127" s="1"/>
      <c r="K127" s="66"/>
    </row>
    <row r="128" spans="1:11">
      <c r="D128" s="1"/>
      <c r="E128" s="1"/>
      <c r="F128" s="1"/>
      <c r="H128" s="1"/>
      <c r="I128" s="1"/>
      <c r="K128"/>
    </row>
    <row r="129" spans="4:11">
      <c r="D129" s="1"/>
      <c r="E129" s="1"/>
      <c r="F129" s="1"/>
      <c r="H129" s="1"/>
      <c r="I129" s="1"/>
      <c r="K129"/>
    </row>
    <row r="130" spans="4:11">
      <c r="D130" s="1"/>
      <c r="E130" s="1"/>
      <c r="F130" s="1"/>
      <c r="H130" s="1"/>
      <c r="I130" s="1"/>
      <c r="K130"/>
    </row>
    <row r="131" spans="4:11">
      <c r="D131" s="1"/>
      <c r="E131" s="1"/>
      <c r="F131" s="1"/>
      <c r="H131" s="1"/>
      <c r="I131" s="1"/>
      <c r="K131"/>
    </row>
    <row r="132" spans="4:11">
      <c r="D132" s="1"/>
      <c r="E132" s="1"/>
      <c r="F132" s="1"/>
      <c r="H132" s="1"/>
      <c r="I132" s="1"/>
      <c r="K132"/>
    </row>
    <row r="133" spans="4:11">
      <c r="D133" s="1"/>
      <c r="E133" s="1"/>
      <c r="F133" s="1"/>
      <c r="H133" s="1"/>
      <c r="I133" s="1"/>
      <c r="K133"/>
    </row>
    <row r="134" spans="4:11">
      <c r="D134" s="1"/>
      <c r="E134" s="1"/>
      <c r="F134" s="1"/>
      <c r="H134" s="1"/>
      <c r="I134" s="1"/>
      <c r="K134"/>
    </row>
    <row r="135" spans="4:11">
      <c r="D135" s="1"/>
      <c r="E135" s="1"/>
      <c r="F135" s="1"/>
      <c r="H135" s="1"/>
      <c r="I135" s="1"/>
      <c r="K135"/>
    </row>
    <row r="136" spans="4:11">
      <c r="D136" s="1"/>
      <c r="E136" s="1"/>
      <c r="F136" s="1"/>
      <c r="H136" s="1"/>
      <c r="I136" s="1"/>
      <c r="K136"/>
    </row>
    <row r="137" spans="4:11">
      <c r="D137" s="1"/>
      <c r="E137" s="1"/>
      <c r="F137" s="1"/>
      <c r="H137" s="1"/>
      <c r="I137" s="1"/>
    </row>
    <row r="138" spans="4:11">
      <c r="D138" s="1"/>
      <c r="E138" s="1"/>
      <c r="F138" s="1"/>
      <c r="H138" s="1"/>
      <c r="I138" s="1"/>
    </row>
    <row r="139" spans="4:11">
      <c r="D139" s="1"/>
      <c r="E139" s="1"/>
      <c r="F139" s="1"/>
      <c r="H139" s="1"/>
      <c r="I139" s="1"/>
    </row>
    <row r="140" spans="4:11">
      <c r="D140" s="1"/>
      <c r="E140" s="1"/>
      <c r="F140" s="1"/>
      <c r="H140" s="1"/>
      <c r="I140" s="1"/>
    </row>
    <row r="141" spans="4:11">
      <c r="D141" s="1"/>
      <c r="E141" s="1"/>
      <c r="F141" s="1"/>
      <c r="H141" s="1"/>
      <c r="I141" s="1"/>
    </row>
    <row r="142" spans="4:11">
      <c r="D142" s="1"/>
      <c r="E142" s="1"/>
      <c r="F142" s="1"/>
      <c r="H142" s="1"/>
      <c r="I142" s="1"/>
    </row>
    <row r="143" spans="4:11">
      <c r="D143" s="1"/>
      <c r="E143" s="1"/>
      <c r="F143" s="1"/>
      <c r="H143" s="1"/>
      <c r="I143" s="1"/>
    </row>
    <row r="144" spans="4:11">
      <c r="D144" s="1"/>
      <c r="E144" s="1"/>
      <c r="F144" s="1"/>
      <c r="H144" s="1"/>
      <c r="I144" s="1"/>
    </row>
    <row r="145" spans="1:9">
      <c r="A145" s="29"/>
      <c r="C145" s="29"/>
    </row>
    <row r="148" spans="1:9">
      <c r="A148" s="28"/>
      <c r="G148" s="65"/>
      <c r="H148" s="65"/>
      <c r="I148" s="65"/>
    </row>
    <row r="149" spans="1:9">
      <c r="A149" s="28"/>
      <c r="H149" s="1"/>
      <c r="I149" s="1"/>
    </row>
    <row r="152" spans="1:9">
      <c r="A152" s="31"/>
      <c r="B152" s="29"/>
      <c r="C152" s="29"/>
      <c r="D152" s="30"/>
      <c r="E152" s="30"/>
      <c r="F152" s="30"/>
    </row>
    <row r="153" spans="1:9">
      <c r="A153" s="31"/>
      <c r="B153" s="29"/>
      <c r="C153" s="29"/>
      <c r="D153" s="30"/>
      <c r="E153" s="30"/>
      <c r="F153" s="28"/>
      <c r="G153" s="28"/>
      <c r="H153" s="30"/>
      <c r="I153" s="30"/>
    </row>
    <row r="154" spans="1:9">
      <c r="A154" s="31"/>
      <c r="B154" s="29"/>
      <c r="C154" s="29"/>
      <c r="D154" s="30"/>
      <c r="E154" s="30"/>
      <c r="F154" s="30"/>
      <c r="G154" s="28"/>
    </row>
    <row r="155" spans="1:9">
      <c r="A155" s="31"/>
      <c r="B155" s="29"/>
      <c r="C155" s="29"/>
      <c r="D155" s="30"/>
      <c r="E155" s="30"/>
      <c r="F155" s="30"/>
      <c r="G155" s="30"/>
    </row>
    <row r="156" spans="1:9">
      <c r="A156" s="31"/>
      <c r="B156" s="29"/>
      <c r="C156" s="29"/>
      <c r="D156" s="30"/>
      <c r="E156" s="30"/>
      <c r="F156" s="30"/>
      <c r="G156" s="3"/>
      <c r="H156" s="30"/>
      <c r="I156" s="30"/>
    </row>
    <row r="157" spans="1:9">
      <c r="A157" s="31"/>
      <c r="B157" s="29"/>
      <c r="C157" s="29"/>
      <c r="D157" s="30"/>
      <c r="E157" s="30"/>
      <c r="F157" s="30"/>
      <c r="G157" s="3"/>
      <c r="H157" s="30"/>
      <c r="I157" s="30"/>
    </row>
    <row r="158" spans="1:9">
      <c r="A158" s="31"/>
      <c r="B158" s="29"/>
      <c r="C158" s="29"/>
      <c r="D158" s="30"/>
      <c r="E158" s="30"/>
      <c r="F158" s="30"/>
      <c r="H158" s="30"/>
      <c r="I158" s="30"/>
    </row>
    <row r="159" spans="1:9">
      <c r="A159" s="31"/>
      <c r="B159" s="29"/>
      <c r="C159" s="29"/>
      <c r="D159" s="30"/>
      <c r="E159" s="30"/>
      <c r="F159" s="30"/>
      <c r="G159" s="28"/>
      <c r="H159" s="30"/>
      <c r="I159" s="30"/>
    </row>
    <row r="160" spans="1:9">
      <c r="A160" s="31"/>
      <c r="B160" s="29"/>
      <c r="C160" s="29"/>
      <c r="D160" s="30"/>
      <c r="E160" s="30"/>
      <c r="F160" s="30"/>
      <c r="G160" s="28"/>
      <c r="H160" s="30"/>
      <c r="I160" s="30"/>
    </row>
    <row r="161" spans="1:9">
      <c r="B161" s="29"/>
      <c r="C161" s="29"/>
      <c r="D161" s="30"/>
      <c r="E161" s="30"/>
      <c r="F161" s="30"/>
      <c r="G161" s="28"/>
      <c r="H161" s="30"/>
      <c r="I161" s="30"/>
    </row>
    <row r="162" spans="1:9">
      <c r="B162" s="29"/>
      <c r="C162" s="29"/>
      <c r="D162" s="30"/>
      <c r="E162" s="30"/>
      <c r="F162" s="30"/>
      <c r="G162" s="28"/>
      <c r="H162" s="30"/>
      <c r="I162" s="30"/>
    </row>
    <row r="163" spans="1:9">
      <c r="B163" s="29"/>
      <c r="C163" s="29"/>
      <c r="D163" s="30"/>
      <c r="E163" s="30"/>
      <c r="F163" s="30"/>
      <c r="G163" s="28"/>
      <c r="H163" s="30"/>
      <c r="I163" s="30"/>
    </row>
    <row r="164" spans="1:9">
      <c r="A164" s="31"/>
      <c r="B164" s="29"/>
      <c r="C164" s="29"/>
      <c r="D164" s="30"/>
      <c r="E164" s="30"/>
      <c r="F164" s="30"/>
      <c r="G164" s="28"/>
      <c r="H164" s="30"/>
      <c r="I164" s="30"/>
    </row>
    <row r="165" spans="1:9">
      <c r="A165" s="28"/>
      <c r="C165" s="29"/>
      <c r="D165" s="30"/>
      <c r="E165" s="30"/>
      <c r="F165" s="30"/>
      <c r="G165" s="28"/>
      <c r="H165" s="30"/>
      <c r="I165" s="30"/>
    </row>
  </sheetData>
  <mergeCells count="16">
    <mergeCell ref="A1:B1"/>
    <mergeCell ref="H1:I1"/>
    <mergeCell ref="A4:I4"/>
    <mergeCell ref="B126:G126"/>
    <mergeCell ref="B123:G123"/>
    <mergeCell ref="H123:I123"/>
    <mergeCell ref="A119:I119"/>
    <mergeCell ref="D7:D8"/>
    <mergeCell ref="G7:G8"/>
    <mergeCell ref="E7:E8"/>
    <mergeCell ref="B120:G120"/>
    <mergeCell ref="H120:I120"/>
    <mergeCell ref="B121:G121"/>
    <mergeCell ref="H121:I121"/>
    <mergeCell ref="B122:G122"/>
    <mergeCell ref="H122:I122"/>
  </mergeCells>
  <phoneticPr fontId="22" type="noConversion"/>
  <dataValidations count="2">
    <dataValidation type="whole" allowBlank="1" showInputMessage="1" showErrorMessage="1" sqref="F142:G143 F166:G1048576 G159:G165 F156:F165 G153:G154 F144 F145:G147 F152:F153 F151:G151 F148:F150 G150 F10:G10 G5:G7 F5:F8 D5:D7 D10 D142:D1048576 F124:G126 D138:D139 E128 F138:G139 H129:H137 G127:G128 F129:F137 D124:D126" xr:uid="{00000000-0002-0000-0000-000000000000}">
      <formula1>1</formula1>
      <formula2>10000000</formula2>
    </dataValidation>
    <dataValidation type="decimal" allowBlank="1" showInputMessage="1" showErrorMessage="1" sqref="D140:D141 F140:F141" xr:uid="{00000000-0002-0000-0000-000001000000}">
      <formula1>0.1</formula1>
      <formula2>10000000</formula2>
    </dataValidation>
  </dataValidation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Wioletta Nizińska</cp:lastModifiedBy>
  <cp:lastPrinted>2025-03-11T11:59:30Z</cp:lastPrinted>
  <dcterms:created xsi:type="dcterms:W3CDTF">2015-06-05T18:19:34Z</dcterms:created>
  <dcterms:modified xsi:type="dcterms:W3CDTF">2025-03-11T11:59:39Z</dcterms:modified>
</cp:coreProperties>
</file>