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0" yWindow="0" windowWidth="15000" windowHeight="1287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22" i="1" l="1"/>
  <c r="D36" i="1"/>
  <c r="D24" i="1"/>
  <c r="D32" i="1"/>
  <c r="D33" i="1"/>
  <c r="D30" i="1"/>
  <c r="D26" i="1" l="1"/>
  <c r="D25" i="1"/>
  <c r="D23" i="1"/>
</calcChain>
</file>

<file path=xl/sharedStrings.xml><?xml version="1.0" encoding="utf-8"?>
<sst xmlns="http://schemas.openxmlformats.org/spreadsheetml/2006/main" count="121" uniqueCount="89">
  <si>
    <t>szt.</t>
  </si>
  <si>
    <t>kpl.</t>
  </si>
  <si>
    <t>Mufa termokurczliwa usieciowana radiacyjnie z korkami zgrzewanymi i pianką na rurę o średnicy płaszcza  Ø 200</t>
  </si>
  <si>
    <t>Mufa termokurczliwa usieciowana radiacyjnie z korkami zgrzewanymi i pianką na rurę o średnicy płaszcza  Ø 140</t>
  </si>
  <si>
    <t>Mufa termokurczliwa usieciowana radiacyjnie z korkami zgrzewanymi i pianką na rurę o średnicy płaszcza  Ø 125</t>
  </si>
  <si>
    <t>Końcówka termokurczliwa na rurę preizolowaną Ø 140 (End-Cap)</t>
  </si>
  <si>
    <t>Łączniki zaciskowe przewodów sygnalizacyjnych</t>
  </si>
  <si>
    <t>Taśma ostrzegawcza</t>
  </si>
  <si>
    <t>mb.</t>
  </si>
  <si>
    <t>Załącznik nr 1A do Zapytania ofertowego</t>
  </si>
  <si>
    <t>L.P.</t>
  </si>
  <si>
    <t>Nazwa produktu</t>
  </si>
  <si>
    <t>Jednostka miary</t>
  </si>
  <si>
    <t>Ilość</t>
  </si>
  <si>
    <t>RAZEM</t>
  </si>
  <si>
    <t>Wartość netto (zł)</t>
  </si>
  <si>
    <t>Wartość brutto(zł)</t>
  </si>
  <si>
    <t>……………………………………………………………….………………………………………………………
podpis osoby /osób upoważnionej/nych do reprezentowania Wykonawcy</t>
  </si>
  <si>
    <t>1.</t>
  </si>
  <si>
    <t>2.</t>
  </si>
  <si>
    <t>3.</t>
  </si>
  <si>
    <t>4.</t>
  </si>
  <si>
    <t>5.</t>
  </si>
  <si>
    <t>6.</t>
  </si>
  <si>
    <t>9.</t>
  </si>
  <si>
    <t>10.</t>
  </si>
  <si>
    <t>Trójnik preizolowany prostopadły 45° wzmocniony z instalacją alarmową  
Ø 88,9/160 -   Ø 76,1/140, PN25</t>
  </si>
  <si>
    <t>Kolano preizol. 90° z  instalacją alarmową,  Ø 76,1x2,9/140, L=1,0/1,5 m, PN25</t>
  </si>
  <si>
    <t>Kolano preizol. 90° z  instalacją alarmową,  Ø 88,9/160, L=1,0/1,0 m, PN25</t>
  </si>
  <si>
    <t>Kolano preizol. 90° z  instalacją alarmową,  Ø 48,3/110, L=1,0/1,0 m, PN25</t>
  </si>
  <si>
    <t>Kolano preizol. 90° z  instalacją alarmową,  Ø 48,3/110, L=1,0/1,5 m, PN25</t>
  </si>
  <si>
    <t>Kolano preizol. 45° z  instalacją alarmową,  Ø 48,3/110, L=1,0/1,0 m, PN25</t>
  </si>
  <si>
    <t>Kolano preizol. 90° z  instalacją alarmową,   Ø 76,1/140,  L=1,0/1,0 m, PN25</t>
  </si>
  <si>
    <t>Mufa termokurczliwa usieciowana radiacyjnie z korkami zgrzewanymi i pianką na rurę o średnicy płaszcza  Ø 160</t>
  </si>
  <si>
    <t>Mufa termokurczliwa usieciowana radiacyjnie z korkami zgrzewanymi i pianką na rurę o średnicy płaszcza  Ø 110</t>
  </si>
  <si>
    <t>Końcówka termokurczliwa na rurę preizolowaną Ø 160 (End-Cap)</t>
  </si>
  <si>
    <t>Końcówka termokurczliwa na rurę preizolowaną Ø 110 (End-Cap)</t>
  </si>
  <si>
    <t>Końcówka termokurczliwa na rurę preizolowaną Ø 125 (End-Cap)</t>
  </si>
  <si>
    <t xml:space="preserve">Zestawienie materiałów preizolowanych - Formularz cenowy </t>
  </si>
  <si>
    <t>Rura preizolowana z  instalacją  alarmową z barierą dyfuzyjną Ø 88,9x3,2/160, PN 25 L= 12mb</t>
  </si>
  <si>
    <t>Rura preizolowana z  instalacją  alarmową z barierą dyfuzyjną  Ø 76,1x2,9/140, PN 25 L= 12mb</t>
  </si>
  <si>
    <t>Rura preizolowana z instalacją alarmową z barierą dyfuzyjną  Ø 60,3x2,9/125, PN 25 L= 12mb</t>
  </si>
  <si>
    <t>Rura preizolowana z instalacją alarmową z barierą dyfuzyjną  Ø 48,3x2,6/110, PN 25 L= 12mb</t>
  </si>
  <si>
    <t>Trójnik preizolowany prostopadły 45° wzmocniony z instalacją alarmową Ø114,3/200 - Ø76,1/140, PN25.</t>
  </si>
  <si>
    <t>Kolano preizol. 90° z  instalacją alarmową,  Ø 114,3/200,  L=1,0/1,0 m, PN25</t>
  </si>
  <si>
    <t>Kolano preizol. 60° z  instalacją alarmową,  Ø 114,3/200,  L=1,0/1,0 m, PN25</t>
  </si>
  <si>
    <t>Mufa termokurczliwa usieciowana radiacyjnie z korkami zgrzewanymi i pianką na rurę o średnicy płaszcza  Ø 315</t>
  </si>
  <si>
    <t>Mufa końcowa dla rury preizolowanej  Ø 114,3/200 z opaską termokurczliwą i izolacją termiczną i dennicą stalową elipsoidalną</t>
  </si>
  <si>
    <t>Podtrzymki do przewodów sygnalizacyjnych</t>
  </si>
  <si>
    <t>Poduszka kompensacyjna L=1 m, gr.=40 mm (dla Ø140)</t>
  </si>
  <si>
    <t>Poduszka kompensacyjna L=1 m, gr.=40 mm (dla Ø200)</t>
  </si>
  <si>
    <t>Poduszka kompensacyjna L=1 m, gr.=40 mm (dla Ø110)</t>
  </si>
  <si>
    <t>Poduszka kompensacyjna L=1 m, gr.=40 mm (dla Ø125)</t>
  </si>
  <si>
    <t>Poduszka kompensacyjna L=1 m, gr.=40 mm (dla Ø160)</t>
  </si>
  <si>
    <t>Zawór preizolowany, z odcięciem, podwójnym odpowietrzeniem/odwodnieniem Ø114,3/200, PN 25</t>
  </si>
  <si>
    <t>Trójnik preizolowany równoległy 90° wzmocniony z instalacją alarmową Ø219,1/315 - Ø114,3/200, PN25.</t>
  </si>
  <si>
    <t xml:space="preserve">szt.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</si>
  <si>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</si>
  <si>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</si>
  <si>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</si>
  <si>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</si>
  <si>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</si>
  <si>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</si>
  <si>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</si>
  <si>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</si>
  <si>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</si>
  <si>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</si>
  <si>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</si>
  <si>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</si>
  <si>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</si>
  <si>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</si>
  <si>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</si>
  <si>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</si>
  <si>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</si>
  <si>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</si>
  <si>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</si>
  <si>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</si>
  <si>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</si>
  <si>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</si>
  <si>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</si>
  <si>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</si>
  <si>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</si>
  <si>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</si>
  <si>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</si>
  <si>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cena netto</t>
  </si>
  <si>
    <t>cena brutto</t>
  </si>
  <si>
    <t xml:space="preserve">Dodatkowo poniżej  podajemy wycenę trójnika poza przedmiotem zamówienia, który może stanowić rozszerzenie zakresu umowy. Wówczas podana poniżej cena będzie obowiązująca. </t>
  </si>
  <si>
    <t>Rura preizolowana z instalacją alarmową z barierą dyfuzyjną Ø 114,3x3,6/200, PN 25 L= 12mb</t>
  </si>
  <si>
    <t>Cena jednost. netto (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</si>
</sst>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Border="1" applyAlignment="1"/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J13" sqref="J13"/>
    </sheetView>
  </sheetViews>
  <sheetFormatPr defaultRowHeight="15" x14ac:dyDescent="0.25"/>
  <cols>
    <col min="1" max="1" width="7" customWidth="1"/>
    <col min="2" max="2" width="70" customWidth="1"/>
    <col min="3" max="3" width="9.7109375" customWidth="1"/>
    <col min="4" max="4" width="5.42578125" style="11" customWidth="1"/>
    <col min="5" max="5" width="12.28515625" customWidth="1"/>
    <col min="6" max="6" width="9.42578125" customWidth="1"/>
    <col min="7" max="7" width="10" customWidth="1"/>
  </cols>
  <sheetData>
    <row r="1" spans="1:7" x14ac:dyDescent="0.25">
      <c r="A1" s="15" t="s">
        <v>9</v>
      </c>
      <c r="B1" s="15"/>
      <c r="C1" s="15"/>
      <c r="D1" s="15"/>
      <c r="E1" s="15"/>
      <c r="F1" s="15"/>
      <c r="G1" s="15"/>
    </row>
    <row r="3" spans="1:7" ht="23.25" customHeight="1" x14ac:dyDescent="0.25">
      <c r="A3" s="16" t="s">
        <v>38</v>
      </c>
      <c r="B3" s="17"/>
      <c r="C3" s="17"/>
      <c r="D3" s="17"/>
      <c r="E3" s="17"/>
      <c r="F3" s="17"/>
      <c r="G3" s="18"/>
    </row>
    <row r="4" spans="1:7" ht="47.25" x14ac:dyDescent="0.25">
      <c r="A4" s="4" t="s">
        <v>10</v>
      </c>
      <c r="B4" s="4" t="s">
        <v>11</v>
      </c>
      <c r="C4" s="5" t="s">
        <v>12</v>
      </c>
      <c r="D4" s="3" t="s">
        <v>13</v>
      </c>
      <c r="E4" s="1" t="s">
        <v>88</v>
      </c>
      <c r="F4" s="1" t="s">
        <v>15</v>
      </c>
      <c r="G4" s="1" t="s">
        <v>16</v>
      </c>
    </row>
    <row r="5" spans="1:7" ht="19.5" customHeight="1" x14ac:dyDescent="0.25">
      <c r="A5" s="4" t="s">
        <v>18</v>
      </c>
      <c r="B5" s="22" t="s">
        <v>87</v>
      </c>
      <c r="C5" s="7" t="s">
        <v>0</v>
      </c>
      <c r="D5" s="4">
        <v>5</v>
      </c>
      <c r="E5" s="6"/>
      <c r="F5" s="6"/>
      <c r="G5" s="6"/>
    </row>
    <row r="6" spans="1:7" ht="19.5" customHeight="1" x14ac:dyDescent="0.25">
      <c r="A6" s="4" t="s">
        <v>19</v>
      </c>
      <c r="B6" s="23" t="s">
        <v>39</v>
      </c>
      <c r="C6" s="7" t="s">
        <v>0</v>
      </c>
      <c r="D6" s="4">
        <v>1</v>
      </c>
      <c r="E6" s="6"/>
      <c r="F6" s="6"/>
      <c r="G6" s="6"/>
    </row>
    <row r="7" spans="1:7" ht="21" customHeight="1" x14ac:dyDescent="0.25">
      <c r="A7" s="4" t="s">
        <v>20</v>
      </c>
      <c r="B7" s="23" t="s">
        <v>40</v>
      </c>
      <c r="C7" s="7" t="s">
        <v>0</v>
      </c>
      <c r="D7" s="4">
        <v>5</v>
      </c>
      <c r="E7" s="6"/>
      <c r="F7" s="6"/>
      <c r="G7" s="6"/>
    </row>
    <row r="8" spans="1:7" ht="25.5" customHeight="1" x14ac:dyDescent="0.25">
      <c r="A8" s="4" t="s">
        <v>21</v>
      </c>
      <c r="B8" s="22" t="s">
        <v>41</v>
      </c>
      <c r="C8" s="7" t="s">
        <v>0</v>
      </c>
      <c r="D8" s="4">
        <v>1</v>
      </c>
      <c r="E8" s="6"/>
      <c r="F8" s="6"/>
      <c r="G8" s="6"/>
    </row>
    <row r="9" spans="1:7" x14ac:dyDescent="0.25">
      <c r="A9" s="4" t="s">
        <v>22</v>
      </c>
      <c r="B9" s="22" t="s">
        <v>42</v>
      </c>
      <c r="C9" s="7" t="s">
        <v>0</v>
      </c>
      <c r="D9" s="4">
        <v>9</v>
      </c>
      <c r="E9" s="6"/>
      <c r="F9" s="6"/>
      <c r="G9" s="6"/>
    </row>
    <row r="10" spans="1:7" ht="24" x14ac:dyDescent="0.25">
      <c r="A10" s="4" t="s">
        <v>23</v>
      </c>
      <c r="B10" s="22" t="s">
        <v>26</v>
      </c>
      <c r="C10" s="7" t="s">
        <v>0</v>
      </c>
      <c r="D10" s="4">
        <v>2</v>
      </c>
      <c r="E10" s="6"/>
      <c r="F10" s="6"/>
      <c r="G10" s="6"/>
    </row>
    <row r="11" spans="1:7" ht="24" x14ac:dyDescent="0.25">
      <c r="A11" s="4" t="s">
        <v>24</v>
      </c>
      <c r="B11" s="22" t="s">
        <v>54</v>
      </c>
      <c r="C11" s="7" t="s">
        <v>0</v>
      </c>
      <c r="D11" s="4">
        <v>2</v>
      </c>
      <c r="E11" s="6"/>
      <c r="F11" s="6"/>
      <c r="G11" s="6"/>
    </row>
    <row r="12" spans="1:7" ht="24" x14ac:dyDescent="0.25">
      <c r="A12" s="4" t="s">
        <v>25</v>
      </c>
      <c r="B12" s="22" t="s">
        <v>43</v>
      </c>
      <c r="C12" s="7" t="s">
        <v>0</v>
      </c>
      <c r="D12" s="4">
        <v>2</v>
      </c>
      <c r="E12" s="6"/>
      <c r="F12" s="6"/>
      <c r="G12" s="6"/>
    </row>
    <row r="13" spans="1:7" ht="23.25" customHeight="1" x14ac:dyDescent="0.25">
      <c r="A13" s="4" t="s">
        <v>57</v>
      </c>
      <c r="B13" s="22" t="s">
        <v>44</v>
      </c>
      <c r="C13" s="7" t="s">
        <v>0</v>
      </c>
      <c r="D13" s="4">
        <v>2</v>
      </c>
      <c r="E13" s="6"/>
      <c r="F13" s="6"/>
      <c r="G13" s="6"/>
    </row>
    <row r="14" spans="1:7" ht="23.25" customHeight="1" x14ac:dyDescent="0.25">
      <c r="A14" s="4" t="s">
        <v>58</v>
      </c>
      <c r="B14" s="22" t="s">
        <v>45</v>
      </c>
      <c r="C14" s="7" t="s">
        <v>0</v>
      </c>
      <c r="D14" s="4">
        <v>2</v>
      </c>
      <c r="E14" s="6"/>
      <c r="F14" s="6"/>
      <c r="G14" s="6"/>
    </row>
    <row r="15" spans="1:7" ht="23.25" customHeight="1" x14ac:dyDescent="0.25">
      <c r="A15" s="4" t="s">
        <v>59</v>
      </c>
      <c r="B15" s="23" t="s">
        <v>28</v>
      </c>
      <c r="C15" s="7" t="s">
        <v>0</v>
      </c>
      <c r="D15" s="4">
        <v>1</v>
      </c>
      <c r="E15" s="6"/>
      <c r="F15" s="6"/>
      <c r="G15" s="6"/>
    </row>
    <row r="16" spans="1:7" ht="18.75" customHeight="1" x14ac:dyDescent="0.25">
      <c r="A16" s="4" t="s">
        <v>60</v>
      </c>
      <c r="B16" s="23" t="s">
        <v>27</v>
      </c>
      <c r="C16" s="13" t="s">
        <v>0</v>
      </c>
      <c r="D16" s="13">
        <v>4</v>
      </c>
      <c r="E16" s="6"/>
      <c r="F16" s="6"/>
      <c r="G16" s="6"/>
    </row>
    <row r="17" spans="1:7" ht="18.75" customHeight="1" x14ac:dyDescent="0.25">
      <c r="A17" s="4" t="s">
        <v>61</v>
      </c>
      <c r="B17" s="22" t="s">
        <v>32</v>
      </c>
      <c r="C17" s="7" t="s">
        <v>0</v>
      </c>
      <c r="D17" s="13">
        <v>2</v>
      </c>
      <c r="E17" s="6"/>
      <c r="F17" s="6"/>
      <c r="G17" s="6"/>
    </row>
    <row r="18" spans="1:7" ht="18" customHeight="1" x14ac:dyDescent="0.25">
      <c r="A18" s="4" t="s">
        <v>62</v>
      </c>
      <c r="B18" s="23" t="s">
        <v>29</v>
      </c>
      <c r="C18" s="7" t="s">
        <v>0</v>
      </c>
      <c r="D18" s="4">
        <v>4</v>
      </c>
      <c r="E18" s="6"/>
      <c r="F18" s="6"/>
      <c r="G18" s="6"/>
    </row>
    <row r="19" spans="1:7" ht="18" customHeight="1" x14ac:dyDescent="0.25">
      <c r="A19" s="4" t="s">
        <v>63</v>
      </c>
      <c r="B19" s="23" t="s">
        <v>30</v>
      </c>
      <c r="C19" s="7" t="s">
        <v>0</v>
      </c>
      <c r="D19" s="4">
        <v>2</v>
      </c>
      <c r="E19" s="6"/>
      <c r="F19" s="6"/>
      <c r="G19" s="6"/>
    </row>
    <row r="20" spans="1:7" ht="18" customHeight="1" x14ac:dyDescent="0.25">
      <c r="A20" s="4" t="s">
        <v>64</v>
      </c>
      <c r="B20" s="23" t="s">
        <v>31</v>
      </c>
      <c r="C20" s="7" t="s">
        <v>0</v>
      </c>
      <c r="D20" s="4">
        <v>2</v>
      </c>
      <c r="E20" s="6"/>
      <c r="F20" s="6"/>
      <c r="G20" s="6"/>
    </row>
    <row r="21" spans="1:7" ht="24" x14ac:dyDescent="0.25">
      <c r="A21" s="4" t="s">
        <v>65</v>
      </c>
      <c r="B21" s="22" t="s">
        <v>46</v>
      </c>
      <c r="C21" s="12" t="s">
        <v>0</v>
      </c>
      <c r="D21" s="12">
        <v>4</v>
      </c>
      <c r="E21" s="6"/>
      <c r="F21" s="6"/>
      <c r="G21" s="6"/>
    </row>
    <row r="22" spans="1:7" ht="24" x14ac:dyDescent="0.25">
      <c r="A22" s="4" t="s">
        <v>66</v>
      </c>
      <c r="B22" s="22" t="s">
        <v>2</v>
      </c>
      <c r="C22" s="7" t="s">
        <v>1</v>
      </c>
      <c r="D22" s="4">
        <f>16+2</f>
        <v>18</v>
      </c>
      <c r="E22" s="6"/>
      <c r="F22" s="6"/>
      <c r="G22" s="6"/>
    </row>
    <row r="23" spans="1:7" ht="24" x14ac:dyDescent="0.25">
      <c r="A23" s="4" t="s">
        <v>67</v>
      </c>
      <c r="B23" s="22" t="s">
        <v>33</v>
      </c>
      <c r="C23" s="7" t="s">
        <v>1</v>
      </c>
      <c r="D23" s="4">
        <f>4+4+6</f>
        <v>14</v>
      </c>
      <c r="E23" s="6"/>
      <c r="F23" s="6"/>
      <c r="G23" s="6"/>
    </row>
    <row r="24" spans="1:7" ht="24" x14ac:dyDescent="0.25">
      <c r="A24" s="4" t="s">
        <v>68</v>
      </c>
      <c r="B24" s="22" t="s">
        <v>3</v>
      </c>
      <c r="C24" s="7" t="s">
        <v>1</v>
      </c>
      <c r="D24" s="4">
        <f>2+4+2</f>
        <v>8</v>
      </c>
      <c r="E24" s="6"/>
      <c r="F24" s="6"/>
      <c r="G24" s="6"/>
    </row>
    <row r="25" spans="1:7" ht="24" x14ac:dyDescent="0.25">
      <c r="A25" s="4" t="s">
        <v>69</v>
      </c>
      <c r="B25" s="22" t="s">
        <v>4</v>
      </c>
      <c r="C25" s="7" t="s">
        <v>1</v>
      </c>
      <c r="D25" s="4">
        <f>2</f>
        <v>2</v>
      </c>
      <c r="E25" s="6"/>
      <c r="F25" s="6"/>
      <c r="G25" s="6"/>
    </row>
    <row r="26" spans="1:7" ht="24" x14ac:dyDescent="0.25">
      <c r="A26" s="4" t="s">
        <v>70</v>
      </c>
      <c r="B26" s="22" t="s">
        <v>34</v>
      </c>
      <c r="C26" s="7" t="s">
        <v>1</v>
      </c>
      <c r="D26" s="4">
        <f>18</f>
        <v>18</v>
      </c>
      <c r="E26" s="6"/>
      <c r="F26" s="6"/>
      <c r="G26" s="6"/>
    </row>
    <row r="27" spans="1:7" ht="24" x14ac:dyDescent="0.25">
      <c r="A27" s="4" t="s">
        <v>71</v>
      </c>
      <c r="B27" s="22" t="s">
        <v>47</v>
      </c>
      <c r="C27" s="7" t="s">
        <v>1</v>
      </c>
      <c r="D27" s="4">
        <v>2</v>
      </c>
      <c r="E27" s="6"/>
      <c r="F27" s="6"/>
      <c r="G27" s="6"/>
    </row>
    <row r="28" spans="1:7" x14ac:dyDescent="0.25">
      <c r="A28" s="4" t="s">
        <v>72</v>
      </c>
      <c r="B28" s="22" t="s">
        <v>36</v>
      </c>
      <c r="C28" s="7" t="s">
        <v>0</v>
      </c>
      <c r="D28" s="4">
        <v>4</v>
      </c>
      <c r="E28" s="6"/>
      <c r="F28" s="6"/>
      <c r="G28" s="6"/>
    </row>
    <row r="29" spans="1:7" x14ac:dyDescent="0.25">
      <c r="A29" s="4" t="s">
        <v>73</v>
      </c>
      <c r="B29" s="22" t="s">
        <v>37</v>
      </c>
      <c r="C29" s="7" t="s">
        <v>0</v>
      </c>
      <c r="D29" s="4">
        <v>2</v>
      </c>
      <c r="E29" s="6"/>
      <c r="F29" s="6"/>
      <c r="G29" s="6"/>
    </row>
    <row r="30" spans="1:7" x14ac:dyDescent="0.25">
      <c r="A30" s="4" t="s">
        <v>74</v>
      </c>
      <c r="B30" s="22" t="s">
        <v>5</v>
      </c>
      <c r="C30" s="7" t="s">
        <v>0</v>
      </c>
      <c r="D30" s="4">
        <f>2+2</f>
        <v>4</v>
      </c>
      <c r="E30" s="6"/>
      <c r="F30" s="6"/>
      <c r="G30" s="6"/>
    </row>
    <row r="31" spans="1:7" x14ac:dyDescent="0.25">
      <c r="A31" s="4" t="s">
        <v>75</v>
      </c>
      <c r="B31" s="22" t="s">
        <v>35</v>
      </c>
      <c r="C31" s="7" t="s">
        <v>0</v>
      </c>
      <c r="D31" s="4">
        <v>2</v>
      </c>
      <c r="E31" s="6"/>
      <c r="F31" s="6"/>
      <c r="G31" s="6"/>
    </row>
    <row r="32" spans="1:7" x14ac:dyDescent="0.25">
      <c r="A32" s="4" t="s">
        <v>76</v>
      </c>
      <c r="B32" s="22" t="s">
        <v>48</v>
      </c>
      <c r="C32" s="7" t="s">
        <v>0</v>
      </c>
      <c r="D32" s="4">
        <f>350+70</f>
        <v>420</v>
      </c>
      <c r="E32" s="6"/>
      <c r="F32" s="6"/>
      <c r="G32" s="6"/>
    </row>
    <row r="33" spans="1:7" x14ac:dyDescent="0.25">
      <c r="A33" s="4" t="s">
        <v>77</v>
      </c>
      <c r="B33" s="22" t="s">
        <v>6</v>
      </c>
      <c r="C33" s="7" t="s">
        <v>0</v>
      </c>
      <c r="D33" s="4">
        <f>150</f>
        <v>150</v>
      </c>
      <c r="E33" s="6"/>
      <c r="F33" s="6"/>
      <c r="G33" s="6"/>
    </row>
    <row r="34" spans="1:7" x14ac:dyDescent="0.25">
      <c r="A34" s="4" t="s">
        <v>78</v>
      </c>
      <c r="B34" s="22" t="s">
        <v>51</v>
      </c>
      <c r="C34" s="7" t="s">
        <v>0</v>
      </c>
      <c r="D34" s="4">
        <v>40</v>
      </c>
      <c r="E34" s="6"/>
      <c r="F34" s="6"/>
      <c r="G34" s="6"/>
    </row>
    <row r="35" spans="1:7" x14ac:dyDescent="0.25">
      <c r="A35" s="4" t="s">
        <v>79</v>
      </c>
      <c r="B35" s="22" t="s">
        <v>52</v>
      </c>
      <c r="C35" s="7" t="s">
        <v>0</v>
      </c>
      <c r="D35" s="4">
        <v>8</v>
      </c>
      <c r="E35" s="6"/>
      <c r="F35" s="6"/>
      <c r="G35" s="6"/>
    </row>
    <row r="36" spans="1:7" x14ac:dyDescent="0.25">
      <c r="A36" s="4" t="s">
        <v>80</v>
      </c>
      <c r="B36" s="22" t="s">
        <v>49</v>
      </c>
      <c r="C36" s="7" t="s">
        <v>0</v>
      </c>
      <c r="D36" s="4">
        <f>8+20+4</f>
        <v>32</v>
      </c>
      <c r="E36" s="6"/>
      <c r="F36" s="6"/>
      <c r="G36" s="6"/>
    </row>
    <row r="37" spans="1:7" x14ac:dyDescent="0.25">
      <c r="A37" s="4" t="s">
        <v>81</v>
      </c>
      <c r="B37" s="22" t="s">
        <v>53</v>
      </c>
      <c r="C37" s="7" t="s">
        <v>0</v>
      </c>
      <c r="D37" s="4">
        <v>10</v>
      </c>
      <c r="E37" s="6"/>
      <c r="F37" s="6"/>
      <c r="G37" s="6"/>
    </row>
    <row r="38" spans="1:7" x14ac:dyDescent="0.25">
      <c r="A38" s="4" t="s">
        <v>82</v>
      </c>
      <c r="B38" s="22" t="s">
        <v>50</v>
      </c>
      <c r="C38" s="7" t="s">
        <v>0</v>
      </c>
      <c r="D38" s="4">
        <v>20</v>
      </c>
      <c r="E38" s="6"/>
      <c r="F38" s="6"/>
      <c r="G38" s="6"/>
    </row>
    <row r="39" spans="1:7" x14ac:dyDescent="0.25">
      <c r="A39" s="4" t="s">
        <v>83</v>
      </c>
      <c r="B39" s="22" t="s">
        <v>7</v>
      </c>
      <c r="C39" s="7" t="s">
        <v>8</v>
      </c>
      <c r="D39" s="4">
        <v>320</v>
      </c>
      <c r="E39" s="6"/>
      <c r="F39" s="6"/>
      <c r="G39" s="6"/>
    </row>
    <row r="40" spans="1:7" ht="24.75" customHeight="1" x14ac:dyDescent="0.25">
      <c r="A40" s="8"/>
      <c r="B40" s="9"/>
      <c r="C40" s="10"/>
      <c r="D40" s="14" t="s">
        <v>14</v>
      </c>
      <c r="E40" s="14"/>
      <c r="F40" s="2"/>
      <c r="G40" s="2"/>
    </row>
    <row r="41" spans="1:7" ht="45" x14ac:dyDescent="0.25">
      <c r="B41" s="20" t="s">
        <v>86</v>
      </c>
      <c r="C41" s="19"/>
      <c r="D41" s="19"/>
      <c r="E41" s="19"/>
      <c r="F41" s="19"/>
    </row>
    <row r="42" spans="1:7" x14ac:dyDescent="0.25">
      <c r="E42" t="s">
        <v>84</v>
      </c>
      <c r="F42" t="s">
        <v>85</v>
      </c>
    </row>
    <row r="43" spans="1:7" ht="25.5" x14ac:dyDescent="0.25">
      <c r="A43" s="4"/>
      <c r="B43" s="24" t="s">
        <v>55</v>
      </c>
      <c r="C43" s="25" t="s">
        <v>56</v>
      </c>
      <c r="D43" s="25">
        <v>1</v>
      </c>
      <c r="E43" s="26"/>
      <c r="F43" s="26"/>
      <c r="G43" s="21"/>
    </row>
    <row r="44" spans="1:7" ht="48.75" customHeight="1" x14ac:dyDescent="0.25">
      <c r="D44" s="27" t="s">
        <v>17</v>
      </c>
      <c r="E44" s="28"/>
      <c r="F44" s="28"/>
      <c r="G44" s="28"/>
    </row>
  </sheetData>
  <mergeCells count="4">
    <mergeCell ref="D44:G44"/>
    <mergeCell ref="D40:E40"/>
    <mergeCell ref="A1:G1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2025-03-26T09:32:00Z</dcterms:modified>
</cp:coreProperties>
</file>