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/>
  <mc:AlternateContent xmlns:mc="http://schemas.openxmlformats.org/markup-compatibility/2006">
    <mc:Choice Requires="x15">
      <x15ac:absPath xmlns:x15ac="http://schemas.microsoft.com/office/spreadsheetml/2010/11/ac" url="Y:\Przetargi 2025\12_gruntówki\SWZ\"/>
    </mc:Choice>
  </mc:AlternateContent>
  <xr:revisionPtr revIDLastSave="0" documentId="13_ncr:1_{F7F06794-DEA7-451C-B71F-5F6559D1492A}" xr6:coauthVersionLast="47" xr6:coauthVersionMax="47" xr10:uidLastSave="{00000000-0000-0000-0000-000000000000}"/>
  <bookViews>
    <workbookView xWindow="-120" yWindow="-120" windowWidth="29040" windowHeight="15840" tabRatio="500" xr2:uid="{00000000-000D-0000-FFFF-FFFF00000000}"/>
  </bookViews>
  <sheets>
    <sheet name="Arkusz1" sheetId="1" r:id="rId1"/>
  </sheets>
  <definedNames>
    <definedName name="_xlnm.Print_Area" localSheetId="0">Arkusz1!$A$1:$H$40</definedName>
  </definedNames>
  <calcPr calcId="191028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G28" i="1" l="1"/>
  <c r="G18" i="1"/>
  <c r="G29" i="1"/>
  <c r="G27" i="1"/>
  <c r="G26" i="1"/>
  <c r="G25" i="1"/>
  <c r="G23" i="1"/>
  <c r="G22" i="1"/>
  <c r="G21" i="1"/>
  <c r="G20" i="1"/>
  <c r="G17" i="1"/>
  <c r="G16" i="1"/>
  <c r="G15" i="1"/>
  <c r="G14" i="1"/>
  <c r="G13" i="1"/>
  <c r="G12" i="1"/>
  <c r="G11" i="1"/>
  <c r="G10" i="1"/>
  <c r="G30" i="1" l="1"/>
  <c r="G31" i="1" s="1"/>
  <c r="G32" i="1" s="1"/>
</calcChain>
</file>

<file path=xl/sharedStrings.xml><?xml version="1.0" encoding="utf-8"?>
<sst xmlns="http://schemas.openxmlformats.org/spreadsheetml/2006/main" count="73" uniqueCount="47">
  <si>
    <t>Remont nawierzchni dróg gruntowych na terenie Gminy Puck część II</t>
  </si>
  <si>
    <t>Lp.</t>
  </si>
  <si>
    <t>Podstawa</t>
  </si>
  <si>
    <t>Opis pozycji kosztorysowych</t>
  </si>
  <si>
    <t>Jedn. miary</t>
  </si>
  <si>
    <t>Ilość</t>
  </si>
  <si>
    <t>Cena jedn.</t>
  </si>
  <si>
    <t>Wartość</t>
  </si>
  <si>
    <t>I Roboty nawierzchniowe</t>
  </si>
  <si>
    <t>D-04.01.01</t>
  </si>
  <si>
    <t>Mechaniczne profilowanie i zagęszczanie podłoża pod warstwy konstrukcyjne nawierzchni w gruncie kat. I-IV</t>
  </si>
  <si>
    <t>m2</t>
  </si>
  <si>
    <t>Mechaniczne profilowanie i zagęszczanie isteniejącej  nawierzchni  tłuczniowej z usunięciem nierówności i wybojów.</t>
  </si>
  <si>
    <t>Mechaniczne profilowanie isteniejącej  nawierzchni  tłuczniowej z usunięciem nierówności i wybojów.</t>
  </si>
  <si>
    <t>D-04.04.02a</t>
  </si>
  <si>
    <r>
      <rPr>
        <sz val="10"/>
        <color rgb="FF000000"/>
        <rFont val="Arial"/>
        <family val="2"/>
        <charset val="238"/>
      </rPr>
      <t xml:space="preserve">Wyrównanie do profilu i zagęszczenie mieszanką niezwiazaną  C </t>
    </r>
    <r>
      <rPr>
        <sz val="9"/>
        <color rgb="FF000000"/>
        <rFont val="Arial"/>
        <family val="2"/>
        <charset val="238"/>
      </rPr>
      <t>NR - kruszywo betonowe 0/80 istniejącej nawierzchni gruntowej</t>
    </r>
  </si>
  <si>
    <t>t</t>
  </si>
  <si>
    <r>
      <rPr>
        <sz val="10"/>
        <color rgb="FF000000"/>
        <rFont val="Arial"/>
        <family val="2"/>
        <charset val="238"/>
      </rPr>
      <t xml:space="preserve">Wyrównanie do profilu istniejącej nawierzchni tłuczniowej mieszanką niezwiazaną  C </t>
    </r>
    <r>
      <rPr>
        <sz val="9"/>
        <color rgb="FF000000"/>
        <rFont val="Arial"/>
        <family val="2"/>
        <charset val="238"/>
      </rPr>
      <t xml:space="preserve">NR - kruszywo kamienne  </t>
    </r>
  </si>
  <si>
    <t>D-05.02.01</t>
  </si>
  <si>
    <r>
      <rPr>
        <sz val="10"/>
        <color rgb="FF000000"/>
        <rFont val="Arial"/>
        <family val="2"/>
        <charset val="238"/>
      </rPr>
      <t xml:space="preserve">Wyrównanie do profilu istniejącej nawierzchni tłuczniowej mieszanką niezwiazaną  C </t>
    </r>
    <r>
      <rPr>
        <sz val="9"/>
        <color rgb="FF000000"/>
        <rFont val="Arial"/>
        <family val="2"/>
        <charset val="238"/>
      </rPr>
      <t>90/3 - kruszywo kamienne  0/31 (za 1cm wyrównania - przelicznika 0,025 T)</t>
    </r>
  </si>
  <si>
    <t>II Roboty ziemne</t>
  </si>
  <si>
    <t>Wykop koparką chwytakową pod konstrukcję nawierzchni lub rowu z transportem gruntu do utylizacji</t>
  </si>
  <si>
    <t>m3</t>
  </si>
  <si>
    <t>Wykop koparką chwytakową pod konstrukcję nawierzchni lub rowu z transportem gruntu do 1 kmi</t>
  </si>
  <si>
    <t>Plantowanie terenu - pobocza lub skarpy rowu</t>
  </si>
  <si>
    <t>Zdjęcie nadmiaru gruntu z pobocza koparką z wywozem gruntu do utylizacji</t>
  </si>
  <si>
    <t>III Roboty naprawcze</t>
  </si>
  <si>
    <t>k.w.</t>
  </si>
  <si>
    <t>Regulacja wysokościowa włazów żeliwnych teleskopowych studni PCV D=425</t>
  </si>
  <si>
    <t>szt.</t>
  </si>
  <si>
    <t xml:space="preserve">Regulacja wysokościowa włazów żeliwnych studni kanalizacyjnych </t>
  </si>
  <si>
    <t>Wymiana włazów teleskopowych</t>
  </si>
  <si>
    <t>Wymiana włazów żeliwnych do studni kanalizacyjnych</t>
  </si>
  <si>
    <t>Cena netto:</t>
  </si>
  <si>
    <t>VAT 23%</t>
  </si>
  <si>
    <t>Cena oferty brutto:</t>
  </si>
  <si>
    <t>D-05.01.02</t>
  </si>
  <si>
    <r>
      <t xml:space="preserve">Wyrównanie do profilu istniejącej nawierzchni tłuczniowej mieszanką niezwiazaną C </t>
    </r>
    <r>
      <rPr>
        <sz val="9"/>
        <color rgb="FF000000"/>
        <rFont val="Arial"/>
        <family val="2"/>
        <charset val="238"/>
      </rPr>
      <t>NR - kruszywo betonowe 0/63 istniejącej nawierzchni gruntowej</t>
    </r>
  </si>
  <si>
    <r>
      <t xml:space="preserve">Wyrównanie do profilu istniejącej nawierzchni mieszanką niezwiazaną C </t>
    </r>
    <r>
      <rPr>
        <sz val="9"/>
        <color rgb="FF000000"/>
        <rFont val="Arial"/>
        <family val="2"/>
        <charset val="238"/>
      </rPr>
      <t>50/30 - kruszywo kamienne 0/31</t>
    </r>
  </si>
  <si>
    <t>Wykonanie nawierzchni jezdni z mieszanki optymalnej grub. 4cm  (piaszczysto-gliniastej)</t>
  </si>
  <si>
    <t>D-10.03.01a</t>
  </si>
  <si>
    <t>Wymiana uszkodzonych płyt IOMB                                 z remontem istniejącej podbudowy.</t>
  </si>
  <si>
    <t xml:space="preserve">Zakres sołectw obejmujący zadanie: </t>
  </si>
  <si>
    <t>Mieroszyno, Strzelno, Łebcz, Gnieżdzewo, Swarzewo, Połczyno, Połczyno Bis, Zdrada, Brudzewo, Celbowo</t>
  </si>
  <si>
    <t xml:space="preserve">Załącznik nr 1.2 do SWZ składany wraz z ofertą </t>
  </si>
  <si>
    <t xml:space="preserve">KOSZTORYS OFERTOWY DLA CZĘŚCI – II </t>
  </si>
  <si>
    <t>/wymagany elektroniczny podpis kwalifikowany, podpis zaufany lub podpis osobisty/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</si>
</sst>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rgb="FF000000"/>
      <name val="Calibri"/>
      <family val="2"/>
      <charset val="1"/>
    </font>
    <font>
      <sz val="11"/>
      <color rgb="FF000000"/>
      <name val="Arial"/>
      <family val="2"/>
      <charset val="238"/>
    </font>
    <font>
      <b/>
      <sz val="14"/>
      <color rgb="FF000000"/>
      <name val="Arial"/>
      <family val="2"/>
      <charset val="238"/>
    </font>
    <font>
      <sz val="12"/>
      <color rgb="FF000000"/>
      <name val="Arial"/>
      <family val="2"/>
      <charset val="238"/>
    </font>
    <font>
      <b/>
      <sz val="12"/>
      <color rgb="FF000000"/>
      <name val="Arial"/>
      <family val="2"/>
      <charset val="238"/>
    </font>
    <font>
      <sz val="12"/>
      <color rgb="FF000000"/>
      <name val="Calibri"/>
      <family val="2"/>
      <charset val="1"/>
    </font>
    <font>
      <sz val="8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sz val="9"/>
      <color rgb="FF000000"/>
      <name val="Arial"/>
      <family val="2"/>
      <charset val="238"/>
    </font>
    <font>
      <sz val="10"/>
      <color rgb="FF000000"/>
      <name val="Calibri"/>
      <family val="2"/>
      <charset val="1"/>
    </font>
    <font>
      <b/>
      <i/>
      <sz val="11"/>
      <color rgb="FF000000"/>
      <name val="Times New Roman"/>
      <family val="1"/>
      <charset val="238"/>
    </font>
    <font>
      <b/>
      <sz val="14"/>
      <color rgb="FF000000"/>
      <name val="Times New Roman"/>
      <family val="1"/>
      <charset val="238"/>
    </font>
    <font>
      <sz val="9"/>
      <color rgb="FF000000"/>
      <name val="Calibri"/>
      <family val="2"/>
      <charset val="1"/>
    </font>
    <font>
      <b/>
      <sz val="12"/>
      <color rgb="FFFF0000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4">
    <xf numFmtId="0" fontId="0" fillId="0" borderId="0" xfId="0"/>
    <xf numFmtId="4" fontId="0" fillId="0" borderId="0" xfId="0" applyNumberFormat="1"/>
    <xf numFmtId="0" fontId="1" fillId="0" borderId="0" xfId="0" applyFont="1"/>
    <xf numFmtId="0" fontId="2" fillId="0" borderId="0" xfId="0" applyFont="1"/>
    <xf numFmtId="0" fontId="3" fillId="0" borderId="0" xfId="0" applyFont="1"/>
    <xf numFmtId="0" fontId="5" fillId="0" borderId="0" xfId="0" applyFont="1"/>
    <xf numFmtId="0" fontId="7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0" xfId="0" applyFont="1"/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3" fontId="7" fillId="0" borderId="1" xfId="0" applyNumberFormat="1" applyFont="1" applyBorder="1" applyAlignment="1">
      <alignment horizontal="center" vertical="center"/>
    </xf>
    <xf numFmtId="4" fontId="7" fillId="0" borderId="1" xfId="0" applyNumberFormat="1" applyFont="1" applyBorder="1" applyAlignment="1">
      <alignment vertical="center"/>
    </xf>
    <xf numFmtId="0" fontId="0" fillId="0" borderId="0" xfId="0" applyAlignment="1">
      <alignment vertical="center"/>
    </xf>
    <xf numFmtId="4" fontId="0" fillId="0" borderId="0" xfId="0" applyNumberFormat="1" applyAlignment="1">
      <alignment vertical="center"/>
    </xf>
    <xf numFmtId="0" fontId="9" fillId="0" borderId="0" xfId="0" applyFont="1"/>
    <xf numFmtId="0" fontId="7" fillId="0" borderId="2" xfId="0" applyFont="1" applyBorder="1" applyAlignment="1">
      <alignment horizontal="center" vertical="center"/>
    </xf>
    <xf numFmtId="0" fontId="0" fillId="0" borderId="0" xfId="0" applyAlignment="1">
      <alignment horizontal="left"/>
    </xf>
    <xf numFmtId="4" fontId="0" fillId="0" borderId="3" xfId="0" applyNumberFormat="1" applyBorder="1"/>
    <xf numFmtId="4" fontId="0" fillId="0" borderId="1" xfId="0" applyNumberFormat="1" applyBorder="1"/>
    <xf numFmtId="0" fontId="8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wrapText="1"/>
    </xf>
    <xf numFmtId="0" fontId="10" fillId="0" borderId="0" xfId="0" applyFont="1" applyAlignment="1">
      <alignment horizontal="right" vertical="center"/>
    </xf>
    <xf numFmtId="0" fontId="11" fillId="0" borderId="0" xfId="0" applyFont="1" applyAlignment="1">
      <alignment horizontal="center" vertical="center"/>
    </xf>
    <xf numFmtId="0" fontId="0" fillId="0" borderId="1" xfId="0" applyBorder="1" applyAlignment="1">
      <alignment horizontal="center"/>
    </xf>
    <xf numFmtId="0" fontId="4" fillId="0" borderId="0" xfId="0" applyFont="1" applyAlignment="1">
      <alignment horizontal="left"/>
    </xf>
    <xf numFmtId="0" fontId="3" fillId="0" borderId="0" xfId="0" applyFont="1" applyAlignment="1">
      <alignment horizontal="left" wrapText="1"/>
    </xf>
    <xf numFmtId="0" fontId="12" fillId="0" borderId="0" xfId="0" applyFont="1"/>
    <xf numFmtId="0" fontId="13" fillId="0" borderId="0" xfId="0" applyFon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38"/>
  <sheetViews>
    <sheetView tabSelected="1" view="pageBreakPreview" zoomScaleNormal="100" zoomScaleSheetLayoutView="100" workbookViewId="0">
      <selection activeCell="F36" sqref="F36"/>
    </sheetView>
  </sheetViews>
  <sheetFormatPr defaultColWidth="8.7109375" defaultRowHeight="15" x14ac:dyDescent="0.25"/>
  <cols>
    <col min="1" max="1" width="3.42578125" customWidth="1"/>
    <col min="2" max="2" width="10.28515625" customWidth="1"/>
    <col min="3" max="3" width="35" customWidth="1"/>
    <col min="4" max="4" width="6.140625" customWidth="1"/>
    <col min="5" max="5" width="10.28515625" customWidth="1"/>
    <col min="6" max="6" width="11.42578125" customWidth="1"/>
    <col min="7" max="7" width="12.140625" customWidth="1"/>
    <col min="10" max="10" width="10.85546875" customWidth="1"/>
    <col min="13" max="13" width="11.28515625" customWidth="1"/>
    <col min="14" max="14" width="14.28515625" style="1" customWidth="1"/>
  </cols>
  <sheetData>
    <row r="1" spans="1:13" ht="18" x14ac:dyDescent="0.25">
      <c r="A1" s="2"/>
      <c r="B1" s="3"/>
      <c r="C1" s="27" t="s">
        <v>44</v>
      </c>
      <c r="D1" s="2"/>
      <c r="E1" s="2"/>
      <c r="F1" s="2"/>
      <c r="G1" s="2"/>
      <c r="H1" s="2"/>
      <c r="I1" s="2"/>
    </row>
    <row r="2" spans="1:13" ht="18.75" x14ac:dyDescent="0.25">
      <c r="A2" s="2"/>
      <c r="B2" s="2"/>
      <c r="C2" s="28" t="s">
        <v>45</v>
      </c>
      <c r="D2" s="2"/>
      <c r="E2" s="2"/>
      <c r="F2" s="2"/>
      <c r="G2" s="2"/>
      <c r="H2" s="2"/>
      <c r="I2" s="2"/>
    </row>
    <row r="3" spans="1:13" ht="15.75" x14ac:dyDescent="0.25">
      <c r="A3" s="30" t="s">
        <v>0</v>
      </c>
      <c r="B3" s="30"/>
      <c r="C3" s="30"/>
      <c r="D3" s="30"/>
      <c r="E3" s="30"/>
      <c r="F3" s="30"/>
      <c r="G3" s="30"/>
      <c r="H3" s="4"/>
      <c r="I3" s="4"/>
      <c r="J3" s="5"/>
    </row>
    <row r="4" spans="1:13" ht="15.75" x14ac:dyDescent="0.25">
      <c r="A4" s="4" t="s">
        <v>42</v>
      </c>
      <c r="B4" s="4"/>
      <c r="C4" s="4"/>
      <c r="D4" s="4"/>
      <c r="E4" s="4"/>
      <c r="F4" s="4"/>
      <c r="G4" s="4"/>
      <c r="H4" s="4"/>
      <c r="I4" s="4"/>
      <c r="J4" s="5"/>
    </row>
    <row r="5" spans="1:13" ht="30.75" customHeight="1" x14ac:dyDescent="0.25">
      <c r="A5" s="31" t="s">
        <v>43</v>
      </c>
      <c r="B5" s="31"/>
      <c r="C5" s="31"/>
      <c r="D5" s="31"/>
      <c r="E5" s="31"/>
      <c r="F5" s="31"/>
      <c r="G5" s="31"/>
      <c r="H5" s="4"/>
      <c r="I5" s="4"/>
      <c r="J5" s="5"/>
    </row>
    <row r="6" spans="1:13" ht="15.75" x14ac:dyDescent="0.25">
      <c r="A6" s="4"/>
      <c r="B6" s="4"/>
      <c r="C6" s="4"/>
      <c r="D6" s="4"/>
      <c r="E6" s="4"/>
      <c r="F6" s="4"/>
      <c r="G6" s="4"/>
      <c r="H6" s="4"/>
      <c r="I6" s="4"/>
      <c r="J6" s="5"/>
    </row>
    <row r="7" spans="1:13" ht="42.75" customHeight="1" x14ac:dyDescent="0.25">
      <c r="A7" s="6" t="s">
        <v>1</v>
      </c>
      <c r="B7" s="6" t="s">
        <v>2</v>
      </c>
      <c r="C7" s="7" t="s">
        <v>3</v>
      </c>
      <c r="D7" s="8" t="s">
        <v>4</v>
      </c>
      <c r="E7" s="6" t="s">
        <v>5</v>
      </c>
      <c r="F7" s="8" t="s">
        <v>6</v>
      </c>
      <c r="G7" s="8" t="s">
        <v>7</v>
      </c>
      <c r="H7" s="9"/>
      <c r="I7" s="10"/>
      <c r="J7" s="11"/>
      <c r="K7" s="11"/>
      <c r="L7" s="12"/>
      <c r="M7" s="11"/>
    </row>
    <row r="8" spans="1:13" ht="14.25" customHeight="1" x14ac:dyDescent="0.25">
      <c r="A8" s="13">
        <v>1</v>
      </c>
      <c r="B8" s="13">
        <v>2</v>
      </c>
      <c r="C8" s="13">
        <v>3</v>
      </c>
      <c r="D8" s="14">
        <v>4</v>
      </c>
      <c r="E8" s="13">
        <v>5</v>
      </c>
      <c r="F8" s="14">
        <v>6</v>
      </c>
      <c r="G8" s="14">
        <v>7</v>
      </c>
      <c r="H8" s="9"/>
      <c r="I8" s="2"/>
    </row>
    <row r="9" spans="1:13" ht="23.25" customHeight="1" x14ac:dyDescent="0.25">
      <c r="A9" s="6"/>
      <c r="B9" s="6"/>
      <c r="C9" s="7" t="s">
        <v>8</v>
      </c>
      <c r="D9" s="8"/>
      <c r="E9" s="6"/>
      <c r="F9" s="8"/>
      <c r="G9" s="8"/>
      <c r="H9" s="9"/>
      <c r="I9" s="2"/>
    </row>
    <row r="10" spans="1:13" ht="61.5" customHeight="1" x14ac:dyDescent="0.25">
      <c r="A10" s="6">
        <v>1</v>
      </c>
      <c r="B10" s="6" t="s">
        <v>9</v>
      </c>
      <c r="C10" s="15" t="s">
        <v>10</v>
      </c>
      <c r="D10" s="6" t="s">
        <v>11</v>
      </c>
      <c r="E10" s="16">
        <v>1500</v>
      </c>
      <c r="F10" s="6">
        <v>0</v>
      </c>
      <c r="G10" s="17">
        <f t="shared" ref="G10:G17" si="0">E10*F10</f>
        <v>0</v>
      </c>
      <c r="H10" s="9"/>
      <c r="I10" s="2"/>
      <c r="J10" s="18"/>
      <c r="K10" s="18"/>
      <c r="L10" s="18"/>
      <c r="M10" s="19"/>
    </row>
    <row r="11" spans="1:13" ht="55.5" customHeight="1" x14ac:dyDescent="0.25">
      <c r="A11" s="6">
        <v>2</v>
      </c>
      <c r="B11" s="6" t="s">
        <v>9</v>
      </c>
      <c r="C11" s="15" t="s">
        <v>12</v>
      </c>
      <c r="D11" s="6" t="s">
        <v>11</v>
      </c>
      <c r="E11" s="16">
        <v>1120000</v>
      </c>
      <c r="F11" s="6">
        <v>0</v>
      </c>
      <c r="G11" s="17">
        <f t="shared" si="0"/>
        <v>0</v>
      </c>
      <c r="H11" s="9"/>
      <c r="I11" s="2"/>
      <c r="J11" s="18"/>
      <c r="K11" s="18"/>
      <c r="L11" s="18"/>
      <c r="M11" s="19"/>
    </row>
    <row r="12" spans="1:13" ht="38.25" x14ac:dyDescent="0.25">
      <c r="A12" s="6">
        <v>3</v>
      </c>
      <c r="B12" s="6" t="s">
        <v>9</v>
      </c>
      <c r="C12" s="15" t="s">
        <v>13</v>
      </c>
      <c r="D12" s="6" t="s">
        <v>11</v>
      </c>
      <c r="E12" s="16">
        <v>3000</v>
      </c>
      <c r="F12" s="6">
        <v>0</v>
      </c>
      <c r="G12" s="17">
        <f t="shared" si="0"/>
        <v>0</v>
      </c>
      <c r="H12" s="9"/>
      <c r="I12" s="2"/>
      <c r="J12" s="18"/>
      <c r="K12" s="18"/>
      <c r="L12" s="18"/>
      <c r="M12" s="19"/>
    </row>
    <row r="13" spans="1:13" ht="49.5" x14ac:dyDescent="0.25">
      <c r="A13" s="6">
        <v>4</v>
      </c>
      <c r="B13" s="6" t="s">
        <v>14</v>
      </c>
      <c r="C13" s="15" t="s">
        <v>15</v>
      </c>
      <c r="D13" s="6" t="s">
        <v>16</v>
      </c>
      <c r="E13" s="16">
        <v>5250</v>
      </c>
      <c r="F13" s="6">
        <v>0</v>
      </c>
      <c r="G13" s="17">
        <f t="shared" si="0"/>
        <v>0</v>
      </c>
      <c r="H13" s="9"/>
      <c r="I13" s="2"/>
      <c r="J13" s="18"/>
      <c r="K13" s="18"/>
      <c r="L13" s="18"/>
      <c r="M13" s="19"/>
    </row>
    <row r="14" spans="1:13" ht="50.25" x14ac:dyDescent="0.25">
      <c r="A14" s="6">
        <v>5</v>
      </c>
      <c r="B14" s="6" t="s">
        <v>14</v>
      </c>
      <c r="C14" s="15" t="s">
        <v>37</v>
      </c>
      <c r="D14" s="6" t="s">
        <v>16</v>
      </c>
      <c r="E14" s="16">
        <v>750</v>
      </c>
      <c r="F14" s="6">
        <v>0</v>
      </c>
      <c r="G14" s="17">
        <f t="shared" si="0"/>
        <v>0</v>
      </c>
      <c r="H14" s="20"/>
      <c r="J14" s="18"/>
      <c r="K14" s="18"/>
      <c r="L14" s="18"/>
      <c r="M14" s="19"/>
    </row>
    <row r="15" spans="1:13" ht="38.25" x14ac:dyDescent="0.25">
      <c r="A15" s="6">
        <v>6</v>
      </c>
      <c r="B15" s="6" t="s">
        <v>14</v>
      </c>
      <c r="C15" s="15" t="s">
        <v>17</v>
      </c>
      <c r="D15" s="6" t="s">
        <v>16</v>
      </c>
      <c r="E15" s="16">
        <v>23</v>
      </c>
      <c r="F15" s="6">
        <v>0</v>
      </c>
      <c r="G15" s="17">
        <f t="shared" si="0"/>
        <v>0</v>
      </c>
      <c r="H15" s="20"/>
      <c r="J15" s="18"/>
      <c r="K15" s="18"/>
      <c r="L15" s="18"/>
      <c r="M15" s="19"/>
    </row>
    <row r="16" spans="1:13" ht="62.25" x14ac:dyDescent="0.25">
      <c r="A16" s="6">
        <v>7</v>
      </c>
      <c r="B16" s="6" t="s">
        <v>18</v>
      </c>
      <c r="C16" s="15" t="s">
        <v>19</v>
      </c>
      <c r="D16" s="6" t="s">
        <v>16</v>
      </c>
      <c r="E16" s="16">
        <v>150</v>
      </c>
      <c r="F16" s="6">
        <v>0</v>
      </c>
      <c r="G16" s="17">
        <f t="shared" si="0"/>
        <v>0</v>
      </c>
      <c r="H16" s="20"/>
      <c r="J16" s="18"/>
      <c r="K16" s="18"/>
      <c r="L16" s="18"/>
      <c r="M16" s="19"/>
    </row>
    <row r="17" spans="1:13" ht="45" customHeight="1" x14ac:dyDescent="0.25">
      <c r="A17" s="6">
        <v>8</v>
      </c>
      <c r="B17" s="6" t="s">
        <v>18</v>
      </c>
      <c r="C17" s="15" t="s">
        <v>38</v>
      </c>
      <c r="D17" s="6" t="s">
        <v>16</v>
      </c>
      <c r="E17" s="16">
        <v>7000</v>
      </c>
      <c r="F17" s="6">
        <v>0</v>
      </c>
      <c r="G17" s="17">
        <f t="shared" si="0"/>
        <v>0</v>
      </c>
      <c r="H17" s="20"/>
      <c r="J17" s="18"/>
      <c r="K17" s="18"/>
      <c r="L17" s="18"/>
      <c r="M17" s="19"/>
    </row>
    <row r="18" spans="1:13" ht="38.25" x14ac:dyDescent="0.25">
      <c r="A18" s="6">
        <v>9</v>
      </c>
      <c r="B18" s="6" t="s">
        <v>36</v>
      </c>
      <c r="C18" s="15" t="s">
        <v>39</v>
      </c>
      <c r="D18" s="6" t="s">
        <v>16</v>
      </c>
      <c r="E18" s="16">
        <v>700</v>
      </c>
      <c r="F18" s="6">
        <v>0</v>
      </c>
      <c r="G18" s="17">
        <f t="shared" ref="G18" si="1">E18*F18</f>
        <v>0</v>
      </c>
      <c r="H18" s="20"/>
      <c r="J18" s="18"/>
      <c r="K18" s="18"/>
      <c r="L18" s="18"/>
      <c r="M18" s="19"/>
    </row>
    <row r="19" spans="1:13" x14ac:dyDescent="0.25">
      <c r="A19" s="6"/>
      <c r="B19" s="6"/>
      <c r="C19" s="7" t="s">
        <v>20</v>
      </c>
      <c r="D19" s="6"/>
      <c r="E19" s="16"/>
      <c r="F19" s="6"/>
      <c r="G19" s="17"/>
      <c r="H19" s="20"/>
      <c r="J19" s="18"/>
      <c r="K19" s="18"/>
      <c r="L19" s="18"/>
      <c r="M19" s="19"/>
    </row>
    <row r="20" spans="1:13" ht="44.25" customHeight="1" x14ac:dyDescent="0.25">
      <c r="A20" s="6">
        <v>10</v>
      </c>
      <c r="B20" s="6" t="s">
        <v>27</v>
      </c>
      <c r="C20" s="15" t="s">
        <v>21</v>
      </c>
      <c r="D20" s="6" t="s">
        <v>22</v>
      </c>
      <c r="E20" s="16">
        <v>150</v>
      </c>
      <c r="F20" s="6">
        <v>0</v>
      </c>
      <c r="G20" s="17">
        <f>E20*F20</f>
        <v>0</v>
      </c>
      <c r="H20" s="20"/>
      <c r="J20" s="18"/>
      <c r="K20" s="18"/>
      <c r="L20" s="18"/>
      <c r="M20" s="19"/>
    </row>
    <row r="21" spans="1:13" ht="38.25" x14ac:dyDescent="0.25">
      <c r="A21" s="6">
        <v>11</v>
      </c>
      <c r="B21" s="6" t="s">
        <v>27</v>
      </c>
      <c r="C21" s="15" t="s">
        <v>23</v>
      </c>
      <c r="D21" s="6" t="s">
        <v>22</v>
      </c>
      <c r="E21" s="16">
        <v>300</v>
      </c>
      <c r="F21" s="6">
        <v>0</v>
      </c>
      <c r="G21" s="17">
        <f>E21*F21</f>
        <v>0</v>
      </c>
      <c r="H21" s="20"/>
      <c r="J21" s="18"/>
      <c r="K21" s="18"/>
      <c r="L21" s="18"/>
      <c r="M21" s="19"/>
    </row>
    <row r="22" spans="1:13" ht="36.75" customHeight="1" x14ac:dyDescent="0.25">
      <c r="A22" s="6">
        <v>12</v>
      </c>
      <c r="B22" s="6" t="s">
        <v>27</v>
      </c>
      <c r="C22" s="15" t="s">
        <v>24</v>
      </c>
      <c r="D22" s="6" t="s">
        <v>11</v>
      </c>
      <c r="E22" s="16">
        <v>1000</v>
      </c>
      <c r="F22" s="6">
        <v>0</v>
      </c>
      <c r="G22" s="17">
        <f>E22*F22</f>
        <v>0</v>
      </c>
      <c r="H22" s="20"/>
      <c r="J22" s="18"/>
      <c r="K22" s="18"/>
      <c r="L22" s="18"/>
      <c r="M22" s="19"/>
    </row>
    <row r="23" spans="1:13" ht="37.5" customHeight="1" x14ac:dyDescent="0.25">
      <c r="A23" s="6">
        <v>13</v>
      </c>
      <c r="B23" s="6" t="s">
        <v>27</v>
      </c>
      <c r="C23" s="15" t="s">
        <v>25</v>
      </c>
      <c r="D23" s="6" t="s">
        <v>22</v>
      </c>
      <c r="E23" s="16">
        <v>300</v>
      </c>
      <c r="F23" s="6">
        <v>0</v>
      </c>
      <c r="G23" s="17">
        <f>E23*F23</f>
        <v>0</v>
      </c>
      <c r="H23" s="20"/>
      <c r="J23" s="18"/>
      <c r="K23" s="18"/>
      <c r="L23" s="18"/>
      <c r="M23" s="19"/>
    </row>
    <row r="24" spans="1:13" x14ac:dyDescent="0.25">
      <c r="A24" s="6"/>
      <c r="B24" s="6"/>
      <c r="C24" s="7" t="s">
        <v>26</v>
      </c>
      <c r="D24" s="6"/>
      <c r="E24" s="16"/>
      <c r="F24" s="6"/>
      <c r="G24" s="17"/>
      <c r="H24" s="20"/>
      <c r="J24" s="18"/>
      <c r="K24" s="18"/>
      <c r="L24" s="18"/>
      <c r="M24" s="19"/>
    </row>
    <row r="25" spans="1:13" ht="38.25" x14ac:dyDescent="0.25">
      <c r="A25" s="6">
        <v>14</v>
      </c>
      <c r="B25" s="6" t="s">
        <v>27</v>
      </c>
      <c r="C25" s="15" t="s">
        <v>28</v>
      </c>
      <c r="D25" s="6" t="s">
        <v>29</v>
      </c>
      <c r="E25" s="16">
        <v>13</v>
      </c>
      <c r="F25" s="6">
        <v>0</v>
      </c>
      <c r="G25" s="17">
        <f>E25*F25</f>
        <v>0</v>
      </c>
      <c r="H25" s="20"/>
      <c r="J25" s="18"/>
      <c r="K25" s="18"/>
      <c r="L25" s="18"/>
      <c r="M25" s="19"/>
    </row>
    <row r="26" spans="1:13" ht="25.5" x14ac:dyDescent="0.25">
      <c r="A26" s="6">
        <v>15</v>
      </c>
      <c r="B26" s="6" t="s">
        <v>27</v>
      </c>
      <c r="C26" s="15" t="s">
        <v>30</v>
      </c>
      <c r="D26" s="6" t="s">
        <v>29</v>
      </c>
      <c r="E26" s="16">
        <v>4</v>
      </c>
      <c r="F26" s="6">
        <v>0</v>
      </c>
      <c r="G26" s="17">
        <f>E26*F26</f>
        <v>0</v>
      </c>
      <c r="H26" s="20"/>
      <c r="J26" s="18"/>
      <c r="K26" s="18"/>
      <c r="L26" s="18"/>
      <c r="M26" s="19"/>
    </row>
    <row r="27" spans="1:13" x14ac:dyDescent="0.25">
      <c r="A27" s="6">
        <v>16</v>
      </c>
      <c r="B27" s="6" t="s">
        <v>27</v>
      </c>
      <c r="C27" s="15" t="s">
        <v>31</v>
      </c>
      <c r="D27" s="6" t="s">
        <v>29</v>
      </c>
      <c r="E27" s="16">
        <v>3</v>
      </c>
      <c r="F27" s="6">
        <v>0</v>
      </c>
      <c r="G27" s="17">
        <f>E27*F27</f>
        <v>0</v>
      </c>
      <c r="H27" s="20"/>
      <c r="J27" s="18"/>
      <c r="K27" s="18"/>
      <c r="L27" s="18"/>
      <c r="M27" s="19"/>
    </row>
    <row r="28" spans="1:13" ht="25.5" x14ac:dyDescent="0.25">
      <c r="A28" s="6">
        <v>17</v>
      </c>
      <c r="B28" s="6" t="s">
        <v>27</v>
      </c>
      <c r="C28" s="15" t="s">
        <v>32</v>
      </c>
      <c r="D28" s="21" t="s">
        <v>29</v>
      </c>
      <c r="E28" s="16">
        <v>2</v>
      </c>
      <c r="F28" s="6">
        <v>0</v>
      </c>
      <c r="G28" s="17">
        <f>E28*F28</f>
        <v>0</v>
      </c>
      <c r="H28" s="20"/>
      <c r="J28" s="18"/>
      <c r="K28" s="18"/>
      <c r="L28" s="18"/>
      <c r="M28" s="19"/>
    </row>
    <row r="29" spans="1:13" ht="26.25" x14ac:dyDescent="0.25">
      <c r="A29" s="6">
        <v>18</v>
      </c>
      <c r="B29" s="25" t="s">
        <v>40</v>
      </c>
      <c r="C29" s="26" t="s">
        <v>41</v>
      </c>
      <c r="D29" s="21" t="s">
        <v>29</v>
      </c>
      <c r="E29" s="16">
        <v>1000</v>
      </c>
      <c r="F29" s="6">
        <v>0</v>
      </c>
      <c r="G29" s="17">
        <f>E29*F29</f>
        <v>0</v>
      </c>
      <c r="H29" s="20"/>
      <c r="J29" s="18"/>
      <c r="K29" s="18"/>
      <c r="L29" s="18"/>
      <c r="M29" s="19"/>
    </row>
    <row r="30" spans="1:13" ht="18" customHeight="1" x14ac:dyDescent="0.25">
      <c r="C30" s="22"/>
      <c r="E30" s="29" t="s">
        <v>33</v>
      </c>
      <c r="F30" s="29"/>
      <c r="G30" s="23">
        <f>SUM(G10:G29)</f>
        <v>0</v>
      </c>
      <c r="J30" s="18"/>
      <c r="K30" s="18"/>
      <c r="L30" s="18"/>
      <c r="M30" s="19"/>
    </row>
    <row r="31" spans="1:13" ht="19.5" customHeight="1" x14ac:dyDescent="0.25">
      <c r="C31" s="22"/>
      <c r="E31" s="29" t="s">
        <v>34</v>
      </c>
      <c r="F31" s="29"/>
      <c r="G31" s="24">
        <f>G30*23%</f>
        <v>0</v>
      </c>
      <c r="J31" s="18"/>
      <c r="K31" s="18"/>
      <c r="L31" s="18"/>
      <c r="M31" s="19"/>
    </row>
    <row r="32" spans="1:13" ht="18.75" customHeight="1" x14ac:dyDescent="0.25">
      <c r="C32" s="22"/>
      <c r="E32" s="29" t="s">
        <v>35</v>
      </c>
      <c r="F32" s="29"/>
      <c r="G32" s="24">
        <f>G30+G31</f>
        <v>0</v>
      </c>
      <c r="J32" s="18"/>
      <c r="K32" s="18"/>
      <c r="L32" s="18"/>
      <c r="M32" s="19"/>
    </row>
    <row r="33" spans="3:5" x14ac:dyDescent="0.25">
      <c r="C33" s="22"/>
    </row>
    <row r="34" spans="3:5" x14ac:dyDescent="0.25">
      <c r="C34" s="22"/>
    </row>
    <row r="35" spans="3:5" x14ac:dyDescent="0.25">
      <c r="C35" s="22"/>
    </row>
    <row r="36" spans="3:5" x14ac:dyDescent="0.25">
      <c r="E36" s="32"/>
    </row>
    <row r="38" spans="3:5" ht="15.75" x14ac:dyDescent="0.25">
      <c r="C38" s="33" t="s">
        <v>46</v>
      </c>
    </row>
  </sheetData>
  <mergeCells count="5">
    <mergeCell ref="E30:F30"/>
    <mergeCell ref="E31:F31"/>
    <mergeCell ref="E32:F32"/>
    <mergeCell ref="A3:G3"/>
    <mergeCell ref="A5:G5"/>
  </mergeCells>
  <pageMargins left="1.6929133858267718" right="0.70866141732283472" top="0.35433070866141736" bottom="0.74803149606299213" header="0.51181102362204722" footer="0.51181102362204722"/>
  <pageSetup paperSize="9" scale="74" firstPageNumber="0" orientation="portrait" horizontalDpi="4294967293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70</TotalTime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sand</dc:creator>
  <dc:description/>
  <cp:lastModifiedBy>Anita Romanowska</cp:lastModifiedBy>
  <cp:revision>9</cp:revision>
  <cp:lastPrinted>2023-03-17T07:54:19Z</cp:lastPrinted>
  <dcterms:created xsi:type="dcterms:W3CDTF">2006-09-16T00:00:00Z</dcterms:created>
  <dcterms:modified xsi:type="dcterms:W3CDTF">2025-04-08T10:45:25Z</dcterms:modified>
  <dc:language>pl-PL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