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Y:\Przetargi 2025\12_gruntówki\SWZ\"/>
    </mc:Choice>
  </mc:AlternateContent>
  <xr:revisionPtr revIDLastSave="0" documentId="8_{C7A56A99-9666-44F4-A829-4C18B5908E2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Arkusz1!$A$1:$H$39</definedName>
  </definedNames>
  <calcPr calcId="191028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1" l="1"/>
  <c r="G18" i="1"/>
  <c r="G29" i="1"/>
  <c r="G27" i="1"/>
  <c r="G26" i="1"/>
  <c r="G25" i="1"/>
  <c r="G23" i="1"/>
  <c r="G22" i="1"/>
  <c r="G21" i="1"/>
  <c r="G20" i="1"/>
  <c r="G17" i="1"/>
  <c r="G16" i="1"/>
  <c r="G15" i="1"/>
  <c r="G14" i="1"/>
  <c r="G13" i="1"/>
  <c r="G12" i="1"/>
  <c r="G11" i="1"/>
  <c r="G10" i="1"/>
  <c r="G30" i="1" l="1"/>
  <c r="G31" i="1" s="1"/>
  <c r="G32" i="1" s="1"/>
</calcChain>
</file>

<file path=xl/sharedStrings.xml><?xml version="1.0" encoding="utf-8"?>
<sst xmlns="http://schemas.openxmlformats.org/spreadsheetml/2006/main" count="73" uniqueCount="47">
  <si>
    <t>Remont nawierzchni dróg gruntowych na terenie Gminy Puck część I</t>
  </si>
  <si>
    <t>Lp.</t>
  </si>
  <si>
    <t>Podstawa</t>
  </si>
  <si>
    <t>Opis pozycji kosztorysowych</t>
  </si>
  <si>
    <t>Jedn. miary</t>
  </si>
  <si>
    <t>Ilość</t>
  </si>
  <si>
    <t>Cena jedn.</t>
  </si>
  <si>
    <t>Wartość</t>
  </si>
  <si>
    <t>I Roboty nawierzchniowe</t>
  </si>
  <si>
    <t>D-04.01.01</t>
  </si>
  <si>
    <t>Mechaniczne profilowanie i zagęszczanie podłoża pod warstwy konstrukcyjne nawierzchni w gruncie kat. I-IV</t>
  </si>
  <si>
    <t>m2</t>
  </si>
  <si>
    <t>Mechaniczne profilowanie i zagęszczanie isteniejącej  nawierzchni  tłuczniowej z usunięciem nierówności i wybojów.</t>
  </si>
  <si>
    <t>Mechaniczne profilowanie isteniejącej  nawierzchni  tłuczniowej z usunięciem nierówności i wybojów.</t>
  </si>
  <si>
    <t>D-04.04.02a</t>
  </si>
  <si>
    <r>
      <rPr>
        <sz val="10"/>
        <color rgb="FF000000"/>
        <rFont val="Arial"/>
        <family val="2"/>
        <charset val="238"/>
      </rPr>
      <t xml:space="preserve">Wyrównanie do profilu i zagęszczenie mieszanką niezwiazaną  C </t>
    </r>
    <r>
      <rPr>
        <sz val="9"/>
        <color rgb="FF000000"/>
        <rFont val="Arial"/>
        <family val="2"/>
        <charset val="238"/>
      </rPr>
      <t>NR - kruszywo betonowe 0/80 istniejącej nawierzchni gruntowej</t>
    </r>
  </si>
  <si>
    <t>t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</si>
  <si>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niezwiazaną  C </t>
    </r>
    <r>
      <rPr>
        <sz val="9"/>
        <color rgb="FF000000"/>
        <rFont val="Arial"/>
        <family val="2"/>
        <charset val="238"/>
      </rPr>
      <t xml:space="preserve">NR - kruszywo kamienne  </t>
    </r>
  </si>
  <si>
    <t>D-05.02.01</t>
  </si>
  <si>
    <r>
      <rPr>
        <sz val="10"/>
        <color rgb="FF000000"/>
        <rFont val="Arial"/>
        <family val="2"/>
        <charset val="238"/>
      </rPr>
      <t xml:space="preserve">Wyrównanie do profilu istniejącej nawierzchni tłuczniowej mieszanką niezwiazaną  C </t>
    </r>
    <r>
      <rPr>
        <sz val="9"/>
        <color rgb="FF000000"/>
        <rFont val="Arial"/>
        <family val="2"/>
        <charset val="238"/>
      </rPr>
      <t>90/3 - kruszywo kamienne  0/31 (za 1cm wyrównania - przelicznika 0,025 T)</t>
    </r>
  </si>
  <si>
    <t>II Roboty ziemne</t>
  </si>
  <si>
    <t>Wykop koparką chwytakową pod konstrukcję nawierzchni lub rowu z transportem gruntu do utylizacji</t>
  </si>
  <si>
    <t>m3</t>
  </si>
  <si>
    <t>Wykop koparką chwytakową pod konstrukcję nawierzchni lub rowu z transportem gruntu do 1 kmi</t>
  </si>
  <si>
    <t>Plantowanie terenu - pobocza lub skarpy rowu</t>
  </si>
  <si>
    <t>Zdjęcie nadmiaru gruntu z pobocza koparką z wywozem gruntu do utylizacji</t>
  </si>
  <si>
    <t>III Roboty naprawcze</t>
  </si>
  <si>
    <t>k.w.</t>
  </si>
  <si>
    <t>Regulacja wysokościowa włazów żeliwnych teleskopowych studni PCV D=425</t>
  </si>
  <si>
    <t>szt.</t>
  </si>
  <si>
    <t xml:space="preserve">Regulacja wysokościowa włazów żeliwnych studni kanalizacyjnych </t>
  </si>
  <si>
    <t>Wymiana włazów teleskopowych</t>
  </si>
  <si>
    <t>Wymiana włazów żeliwnych do studni kanalizacyjnych</t>
  </si>
  <si>
    <t>Cena netto:</t>
  </si>
  <si>
    <t>VAT 23%</t>
  </si>
  <si>
    <t>Cena oferty brutto:</t>
  </si>
  <si>
    <r>
      <t xml:space="preserve">Wyrównanie do profilu istniejącej nawierzchni mieszanką niezwiazaną C </t>
    </r>
    <r>
      <rPr>
        <sz val="9"/>
        <color rgb="FF000000"/>
        <rFont val="Arial"/>
        <family val="2"/>
        <charset val="238"/>
      </rPr>
      <t>50/30 - kruszywo kamienne 0/31</t>
    </r>
  </si>
  <si>
    <t>D-05.01.02</t>
  </si>
  <si>
    <t>Darzlubie, Mechowo, Leśniewo, Domatowo, Domatówko, Starzyno, Starzyński Dwór, Radoszewo, Werblinia</t>
  </si>
  <si>
    <r>
      <t xml:space="preserve">Wyrównanie do profilu istniejącej nawierzchni tłuczniowej mieszanką niezwiazaną C </t>
    </r>
    <r>
      <rPr>
        <sz val="9"/>
        <color rgb="FF000000"/>
        <rFont val="Arial"/>
        <family val="2"/>
        <charset val="238"/>
      </rPr>
      <t>NR - kruszywo betonowe 0/63 istniejącej nawierzchni gruntowej</t>
    </r>
  </si>
  <si>
    <t>Wykonanie nawierzchni jezdni z mieszanki optymalnej grub. 4cm  (piaszczysto-gliniastej)</t>
  </si>
  <si>
    <t>Wymiana uszkodzonych płyt IOMB                                 z remontem istniejącej podbudowy.</t>
  </si>
  <si>
    <t>D-10.03.01a</t>
  </si>
  <si>
    <t xml:space="preserve">Zakres sołectw obejmujący zadanie: </t>
  </si>
  <si>
    <t xml:space="preserve"> Załącznik nr 1.1 do SWZ składany wraz z ofertą </t>
  </si>
  <si>
    <t xml:space="preserve">KOSZTORYS OFERTOWY DLA CZĘŚCI – I </t>
  </si>
  <si>
    <t>/wymagany elektroniczny podpis kwalifikowany, podpis zaufany lub podpis osobisty/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</si>
</sst>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4"/>
      <color rgb="FF000000"/>
      <name val="Times New Roman"/>
      <family val="1"/>
      <charset val="238"/>
    </font>
    <font>
      <b/>
      <i/>
      <vertAlign val="superscript"/>
      <sz val="16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9" fillId="0" borderId="0" xfId="0" applyFont="1"/>
    <xf numFmtId="3" fontId="0" fillId="0" borderId="0" xfId="0" applyNumberFormat="1"/>
    <xf numFmtId="0" fontId="0" fillId="0" borderId="0" xfId="0" applyAlignment="1">
      <alignment horizontal="left"/>
    </xf>
    <xf numFmtId="4" fontId="0" fillId="0" borderId="3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1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view="pageBreakPreview" zoomScaleNormal="100" zoomScaleSheetLayoutView="100" workbookViewId="0">
      <selection activeCell="C37" sqref="C37"/>
    </sheetView>
  </sheetViews>
  <sheetFormatPr defaultColWidth="8.7109375" defaultRowHeight="15" x14ac:dyDescent="0.25"/>
  <cols>
    <col min="1" max="1" width="3.42578125" customWidth="1"/>
    <col min="2" max="2" width="10.28515625" customWidth="1"/>
    <col min="3" max="3" width="33.42578125" customWidth="1"/>
    <col min="4" max="4" width="5.140625" customWidth="1"/>
    <col min="5" max="5" width="8.140625" customWidth="1"/>
    <col min="6" max="6" width="11.42578125" customWidth="1"/>
    <col min="7" max="7" width="12.140625" customWidth="1"/>
    <col min="10" max="10" width="10.7109375" customWidth="1"/>
    <col min="13" max="13" width="11" style="1" customWidth="1"/>
    <col min="14" max="14" width="12.42578125" style="1" customWidth="1"/>
  </cols>
  <sheetData>
    <row r="1" spans="1:13" ht="18" x14ac:dyDescent="0.25">
      <c r="A1" s="2"/>
      <c r="B1" s="3" t="s">
        <v>44</v>
      </c>
      <c r="C1" s="2"/>
      <c r="D1" s="2"/>
      <c r="E1" s="2"/>
      <c r="F1" s="2"/>
      <c r="G1" s="2"/>
      <c r="H1" s="2"/>
      <c r="I1" s="2"/>
    </row>
    <row r="2" spans="1:13" ht="18.75" x14ac:dyDescent="0.25">
      <c r="A2" s="2"/>
      <c r="B2" s="2"/>
      <c r="C2" s="32" t="s">
        <v>45</v>
      </c>
      <c r="D2" s="2"/>
      <c r="E2" s="2"/>
      <c r="F2" s="2"/>
      <c r="G2" s="2"/>
      <c r="H2" s="2"/>
      <c r="I2" s="2"/>
    </row>
    <row r="3" spans="1:13" ht="15.75" x14ac:dyDescent="0.25">
      <c r="A3" s="29" t="s">
        <v>0</v>
      </c>
      <c r="B3" s="29"/>
      <c r="C3" s="29"/>
      <c r="D3" s="29"/>
      <c r="E3" s="29"/>
      <c r="F3" s="29"/>
      <c r="G3" s="29"/>
      <c r="H3" s="4"/>
      <c r="I3" s="4"/>
      <c r="J3" s="5"/>
    </row>
    <row r="4" spans="1:13" ht="15.75" x14ac:dyDescent="0.25">
      <c r="A4" s="4" t="s">
        <v>43</v>
      </c>
      <c r="B4" s="4"/>
      <c r="C4" s="4"/>
      <c r="D4" s="4"/>
      <c r="E4" s="4"/>
      <c r="F4" s="4"/>
      <c r="G4" s="4"/>
      <c r="H4" s="4"/>
      <c r="I4" s="4"/>
      <c r="J4" s="5"/>
    </row>
    <row r="5" spans="1:13" ht="30.75" customHeight="1" x14ac:dyDescent="0.25">
      <c r="A5" s="31" t="s">
        <v>38</v>
      </c>
      <c r="B5" s="31"/>
      <c r="C5" s="31"/>
      <c r="D5" s="31"/>
      <c r="E5" s="31"/>
      <c r="F5" s="31"/>
      <c r="G5" s="31"/>
      <c r="H5" s="4"/>
      <c r="I5" s="4"/>
      <c r="J5" s="5"/>
    </row>
    <row r="6" spans="1:13" ht="15.75" x14ac:dyDescent="0.25">
      <c r="A6" s="4"/>
      <c r="B6" s="4"/>
      <c r="C6" s="4"/>
      <c r="D6" s="4"/>
      <c r="E6" s="4"/>
      <c r="F6" s="4"/>
      <c r="G6" s="4"/>
      <c r="H6" s="4"/>
      <c r="I6" s="4"/>
      <c r="J6" s="5"/>
    </row>
    <row r="7" spans="1:13" ht="31.5" customHeight="1" x14ac:dyDescent="0.25">
      <c r="A7" s="6" t="s">
        <v>1</v>
      </c>
      <c r="B7" s="6" t="s">
        <v>2</v>
      </c>
      <c r="C7" s="7" t="s">
        <v>3</v>
      </c>
      <c r="D7" s="8" t="s">
        <v>4</v>
      </c>
      <c r="E7" s="6" t="s">
        <v>5</v>
      </c>
      <c r="F7" s="9" t="s">
        <v>6</v>
      </c>
      <c r="G7" s="9" t="s">
        <v>7</v>
      </c>
      <c r="H7" s="10"/>
      <c r="I7" s="11"/>
      <c r="J7" s="12"/>
      <c r="K7" s="12"/>
      <c r="L7" s="13"/>
      <c r="M7" s="14"/>
    </row>
    <row r="8" spans="1:13" ht="14.25" customHeight="1" x14ac:dyDescent="0.25">
      <c r="A8" s="15">
        <v>1</v>
      </c>
      <c r="B8" s="15">
        <v>2</v>
      </c>
      <c r="C8" s="15">
        <v>3</v>
      </c>
      <c r="D8" s="16">
        <v>4</v>
      </c>
      <c r="E8" s="15">
        <v>5</v>
      </c>
      <c r="F8" s="16">
        <v>6</v>
      </c>
      <c r="G8" s="16">
        <v>7</v>
      </c>
      <c r="H8" s="10"/>
      <c r="I8" s="17"/>
    </row>
    <row r="9" spans="1:13" ht="23.25" customHeight="1" x14ac:dyDescent="0.25">
      <c r="A9" s="6"/>
      <c r="B9" s="6"/>
      <c r="C9" s="7" t="s">
        <v>8</v>
      </c>
      <c r="D9" s="9"/>
      <c r="E9" s="6"/>
      <c r="F9" s="9"/>
      <c r="G9" s="9"/>
      <c r="H9" s="10"/>
      <c r="I9" s="17"/>
    </row>
    <row r="10" spans="1:13" ht="61.5" customHeight="1" x14ac:dyDescent="0.25">
      <c r="A10" s="6">
        <v>1</v>
      </c>
      <c r="B10" s="26" t="s">
        <v>9</v>
      </c>
      <c r="C10" s="18" t="s">
        <v>10</v>
      </c>
      <c r="D10" s="26" t="s">
        <v>11</v>
      </c>
      <c r="E10" s="19">
        <v>2400</v>
      </c>
      <c r="F10" s="6">
        <v>0</v>
      </c>
      <c r="G10" s="20">
        <f t="shared" ref="G10:G17" si="0">E10*F10</f>
        <v>0</v>
      </c>
      <c r="H10" s="10"/>
      <c r="I10" s="17"/>
    </row>
    <row r="11" spans="1:13" ht="55.5" customHeight="1" x14ac:dyDescent="0.25">
      <c r="A11" s="6">
        <v>2</v>
      </c>
      <c r="B11" s="26" t="s">
        <v>9</v>
      </c>
      <c r="C11" s="18" t="s">
        <v>12</v>
      </c>
      <c r="D11" s="26" t="s">
        <v>11</v>
      </c>
      <c r="E11" s="19">
        <v>840000</v>
      </c>
      <c r="F11" s="6">
        <v>0</v>
      </c>
      <c r="G11" s="20">
        <f t="shared" si="0"/>
        <v>0</v>
      </c>
      <c r="H11" s="10"/>
      <c r="I11" s="17"/>
    </row>
    <row r="12" spans="1:13" ht="38.25" x14ac:dyDescent="0.25">
      <c r="A12" s="6">
        <v>3</v>
      </c>
      <c r="B12" s="26" t="s">
        <v>9</v>
      </c>
      <c r="C12" s="18" t="s">
        <v>13</v>
      </c>
      <c r="D12" s="26" t="s">
        <v>11</v>
      </c>
      <c r="E12" s="19">
        <v>3000</v>
      </c>
      <c r="F12" s="6">
        <v>0</v>
      </c>
      <c r="G12" s="20">
        <f t="shared" si="0"/>
        <v>0</v>
      </c>
      <c r="H12" s="10"/>
      <c r="I12" s="17"/>
    </row>
    <row r="13" spans="1:13" ht="49.5" x14ac:dyDescent="0.25">
      <c r="A13" s="6">
        <v>4</v>
      </c>
      <c r="B13" s="26" t="s">
        <v>14</v>
      </c>
      <c r="C13" s="18" t="s">
        <v>15</v>
      </c>
      <c r="D13" s="26" t="s">
        <v>16</v>
      </c>
      <c r="E13" s="19">
        <v>3150</v>
      </c>
      <c r="F13" s="6">
        <v>0</v>
      </c>
      <c r="G13" s="20">
        <f t="shared" si="0"/>
        <v>0</v>
      </c>
      <c r="H13" s="10"/>
      <c r="I13" s="17"/>
    </row>
    <row r="14" spans="1:13" ht="50.25" x14ac:dyDescent="0.25">
      <c r="A14" s="6">
        <v>5</v>
      </c>
      <c r="B14" s="26" t="s">
        <v>14</v>
      </c>
      <c r="C14" s="18" t="s">
        <v>39</v>
      </c>
      <c r="D14" s="26" t="s">
        <v>16</v>
      </c>
      <c r="E14" s="19">
        <v>750</v>
      </c>
      <c r="F14" s="6">
        <v>0</v>
      </c>
      <c r="G14" s="20">
        <f t="shared" si="0"/>
        <v>0</v>
      </c>
      <c r="H14" s="21"/>
      <c r="I14" s="22"/>
    </row>
    <row r="15" spans="1:13" ht="50.25" x14ac:dyDescent="0.25">
      <c r="A15" s="6">
        <v>6</v>
      </c>
      <c r="B15" s="26" t="s">
        <v>14</v>
      </c>
      <c r="C15" s="18" t="s">
        <v>17</v>
      </c>
      <c r="D15" s="26" t="s">
        <v>16</v>
      </c>
      <c r="E15" s="19">
        <v>250</v>
      </c>
      <c r="F15" s="6">
        <v>0</v>
      </c>
      <c r="G15" s="20">
        <f t="shared" si="0"/>
        <v>0</v>
      </c>
      <c r="H15" s="21"/>
      <c r="I15" s="22"/>
    </row>
    <row r="16" spans="1:13" ht="62.25" x14ac:dyDescent="0.25">
      <c r="A16" s="6">
        <v>7</v>
      </c>
      <c r="B16" s="26" t="s">
        <v>18</v>
      </c>
      <c r="C16" s="18" t="s">
        <v>19</v>
      </c>
      <c r="D16" s="26" t="s">
        <v>16</v>
      </c>
      <c r="E16" s="19">
        <v>150</v>
      </c>
      <c r="F16" s="6">
        <v>0</v>
      </c>
      <c r="G16" s="20">
        <f t="shared" si="0"/>
        <v>0</v>
      </c>
      <c r="H16" s="21"/>
      <c r="I16" s="22"/>
    </row>
    <row r="17" spans="1:9" ht="37.5" x14ac:dyDescent="0.25">
      <c r="A17" s="6">
        <v>8</v>
      </c>
      <c r="B17" s="26" t="s">
        <v>18</v>
      </c>
      <c r="C17" s="18" t="s">
        <v>36</v>
      </c>
      <c r="D17" s="26" t="s">
        <v>16</v>
      </c>
      <c r="E17" s="19">
        <v>2400</v>
      </c>
      <c r="F17" s="6">
        <v>0</v>
      </c>
      <c r="G17" s="20">
        <f t="shared" si="0"/>
        <v>0</v>
      </c>
      <c r="H17" s="21"/>
      <c r="I17" s="22"/>
    </row>
    <row r="18" spans="1:9" ht="43.5" customHeight="1" x14ac:dyDescent="0.25">
      <c r="A18" s="6">
        <v>9</v>
      </c>
      <c r="B18" s="26" t="s">
        <v>37</v>
      </c>
      <c r="C18" s="18" t="s">
        <v>40</v>
      </c>
      <c r="D18" s="26" t="s">
        <v>16</v>
      </c>
      <c r="E18" s="19">
        <v>400</v>
      </c>
      <c r="F18" s="6">
        <v>0</v>
      </c>
      <c r="G18" s="20">
        <f t="shared" ref="G18" si="1">E18*F18</f>
        <v>0</v>
      </c>
      <c r="H18" s="21"/>
      <c r="I18" s="22"/>
    </row>
    <row r="19" spans="1:9" x14ac:dyDescent="0.25">
      <c r="A19" s="6"/>
      <c r="B19" s="26"/>
      <c r="C19" s="7" t="s">
        <v>20</v>
      </c>
      <c r="D19" s="26"/>
      <c r="E19" s="19"/>
      <c r="F19" s="6"/>
      <c r="G19" s="20"/>
      <c r="H19" s="21"/>
      <c r="I19" s="22"/>
    </row>
    <row r="20" spans="1:9" ht="44.25" customHeight="1" x14ac:dyDescent="0.25">
      <c r="A20" s="6">
        <v>10</v>
      </c>
      <c r="B20" s="26" t="s">
        <v>27</v>
      </c>
      <c r="C20" s="18" t="s">
        <v>21</v>
      </c>
      <c r="D20" s="26" t="s">
        <v>22</v>
      </c>
      <c r="E20" s="19">
        <v>150</v>
      </c>
      <c r="F20" s="6">
        <v>0</v>
      </c>
      <c r="G20" s="20">
        <f>E20*F20</f>
        <v>0</v>
      </c>
      <c r="H20" s="21"/>
      <c r="I20" s="22"/>
    </row>
    <row r="21" spans="1:9" ht="38.25" x14ac:dyDescent="0.25">
      <c r="A21" s="6">
        <v>11</v>
      </c>
      <c r="B21" s="26" t="s">
        <v>27</v>
      </c>
      <c r="C21" s="18" t="s">
        <v>23</v>
      </c>
      <c r="D21" s="26" t="s">
        <v>22</v>
      </c>
      <c r="E21" s="19">
        <v>300</v>
      </c>
      <c r="F21" s="6">
        <v>0</v>
      </c>
      <c r="G21" s="20">
        <f>E21*F21</f>
        <v>0</v>
      </c>
      <c r="H21" s="21"/>
    </row>
    <row r="22" spans="1:9" ht="36.75" customHeight="1" x14ac:dyDescent="0.25">
      <c r="A22" s="6">
        <v>12</v>
      </c>
      <c r="B22" s="26" t="s">
        <v>27</v>
      </c>
      <c r="C22" s="18" t="s">
        <v>24</v>
      </c>
      <c r="D22" s="26" t="s">
        <v>11</v>
      </c>
      <c r="E22" s="19">
        <v>1000</v>
      </c>
      <c r="F22" s="6">
        <v>0</v>
      </c>
      <c r="G22" s="20">
        <f>E22*F22</f>
        <v>0</v>
      </c>
      <c r="H22" s="21"/>
    </row>
    <row r="23" spans="1:9" ht="37.5" customHeight="1" x14ac:dyDescent="0.25">
      <c r="A23" s="6">
        <v>13</v>
      </c>
      <c r="B23" s="26" t="s">
        <v>27</v>
      </c>
      <c r="C23" s="18" t="s">
        <v>25</v>
      </c>
      <c r="D23" s="26" t="s">
        <v>22</v>
      </c>
      <c r="E23" s="19">
        <v>300</v>
      </c>
      <c r="F23" s="6">
        <v>0</v>
      </c>
      <c r="G23" s="20">
        <f>E23*F23</f>
        <v>0</v>
      </c>
      <c r="H23" s="21"/>
    </row>
    <row r="24" spans="1:9" x14ac:dyDescent="0.25">
      <c r="A24" s="6"/>
      <c r="B24" s="26"/>
      <c r="C24" s="7" t="s">
        <v>26</v>
      </c>
      <c r="D24" s="26"/>
      <c r="E24" s="19"/>
      <c r="F24" s="6"/>
      <c r="G24" s="20"/>
      <c r="H24" s="21"/>
    </row>
    <row r="25" spans="1:9" ht="38.25" x14ac:dyDescent="0.25">
      <c r="A25" s="6">
        <v>14</v>
      </c>
      <c r="B25" s="26" t="s">
        <v>27</v>
      </c>
      <c r="C25" s="18" t="s">
        <v>28</v>
      </c>
      <c r="D25" s="26" t="s">
        <v>29</v>
      </c>
      <c r="E25" s="19">
        <v>13</v>
      </c>
      <c r="F25" s="6">
        <v>0</v>
      </c>
      <c r="G25" s="20">
        <f>E25*F25</f>
        <v>0</v>
      </c>
      <c r="H25" s="21"/>
    </row>
    <row r="26" spans="1:9" ht="25.5" x14ac:dyDescent="0.25">
      <c r="A26" s="6">
        <v>15</v>
      </c>
      <c r="B26" s="26" t="s">
        <v>27</v>
      </c>
      <c r="C26" s="18" t="s">
        <v>30</v>
      </c>
      <c r="D26" s="26" t="s">
        <v>29</v>
      </c>
      <c r="E26" s="19">
        <v>4</v>
      </c>
      <c r="F26" s="6">
        <v>0</v>
      </c>
      <c r="G26" s="20">
        <f>E26*F26</f>
        <v>0</v>
      </c>
      <c r="H26" s="21"/>
    </row>
    <row r="27" spans="1:9" x14ac:dyDescent="0.25">
      <c r="A27" s="6">
        <v>16</v>
      </c>
      <c r="B27" s="26" t="s">
        <v>27</v>
      </c>
      <c r="C27" s="18" t="s">
        <v>31</v>
      </c>
      <c r="D27" s="26" t="s">
        <v>29</v>
      </c>
      <c r="E27" s="19">
        <v>3</v>
      </c>
      <c r="F27" s="6">
        <v>0</v>
      </c>
      <c r="G27" s="20">
        <f>E27*F27</f>
        <v>0</v>
      </c>
      <c r="H27" s="21"/>
    </row>
    <row r="28" spans="1:9" ht="25.5" x14ac:dyDescent="0.25">
      <c r="A28" s="6">
        <v>17</v>
      </c>
      <c r="B28" s="26" t="s">
        <v>27</v>
      </c>
      <c r="C28" s="18" t="s">
        <v>32</v>
      </c>
      <c r="D28" s="27" t="s">
        <v>29</v>
      </c>
      <c r="E28" s="19">
        <v>2</v>
      </c>
      <c r="F28" s="6">
        <v>0</v>
      </c>
      <c r="G28" s="20">
        <f>E28*F28</f>
        <v>0</v>
      </c>
      <c r="H28" s="21"/>
    </row>
    <row r="29" spans="1:9" ht="25.5" x14ac:dyDescent="0.25">
      <c r="A29" s="6">
        <v>18</v>
      </c>
      <c r="B29" s="26" t="s">
        <v>42</v>
      </c>
      <c r="C29" s="18" t="s">
        <v>41</v>
      </c>
      <c r="D29" s="27" t="s">
        <v>29</v>
      </c>
      <c r="E29" s="19">
        <v>1000</v>
      </c>
      <c r="F29" s="6">
        <v>0</v>
      </c>
      <c r="G29" s="20">
        <f>E29*F29</f>
        <v>0</v>
      </c>
      <c r="H29" s="21"/>
    </row>
    <row r="30" spans="1:9" ht="24.75" customHeight="1" x14ac:dyDescent="0.25">
      <c r="C30" s="23"/>
      <c r="D30" s="28"/>
      <c r="E30" s="30" t="s">
        <v>33</v>
      </c>
      <c r="F30" s="30"/>
      <c r="G30" s="24">
        <f>SUM(G10:G29)</f>
        <v>0</v>
      </c>
    </row>
    <row r="31" spans="1:9" ht="19.5" customHeight="1" x14ac:dyDescent="0.25">
      <c r="C31" s="23"/>
      <c r="D31" s="28"/>
      <c r="E31" s="30" t="s">
        <v>34</v>
      </c>
      <c r="F31" s="30"/>
      <c r="G31" s="25">
        <f>G30*23%</f>
        <v>0</v>
      </c>
    </row>
    <row r="32" spans="1:9" ht="19.5" customHeight="1" x14ac:dyDescent="0.25">
      <c r="C32" s="23"/>
      <c r="E32" s="30" t="s">
        <v>35</v>
      </c>
      <c r="F32" s="30"/>
      <c r="G32" s="25">
        <f>G30+G31</f>
        <v>0</v>
      </c>
    </row>
    <row r="33" spans="3:3" x14ac:dyDescent="0.25">
      <c r="C33" s="23"/>
    </row>
    <row r="34" spans="3:3" x14ac:dyDescent="0.25">
      <c r="C34" s="23"/>
    </row>
    <row r="35" spans="3:3" ht="23.25" x14ac:dyDescent="0.3">
      <c r="C35" s="33" t="s">
        <v>46</v>
      </c>
    </row>
  </sheetData>
  <mergeCells count="5">
    <mergeCell ref="A3:G3"/>
    <mergeCell ref="E30:F30"/>
    <mergeCell ref="E31:F31"/>
    <mergeCell ref="E32:F32"/>
    <mergeCell ref="A5:G5"/>
  </mergeCells>
  <pageMargins left="1.6929133858267718" right="0.70866141732283472" top="0.35433070866141736" bottom="0.74803149606299213" header="0.51181102362204722" footer="0.51181102362204722"/>
  <pageSetup paperSize="9" scale="7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</dc:creator>
  <dc:description/>
  <cp:lastModifiedBy>Anita Romanowska</cp:lastModifiedBy>
  <cp:revision>12</cp:revision>
  <cp:lastPrinted>2025-04-08T08:28:38Z</cp:lastPrinted>
  <dcterms:created xsi:type="dcterms:W3CDTF">2006-09-16T00:00:00Z</dcterms:created>
  <dcterms:modified xsi:type="dcterms:W3CDTF">2025-04-08T10:41:27Z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