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 Kuś\Desktop\"/>
    </mc:Choice>
  </mc:AlternateContent>
  <xr:revisionPtr revIDLastSave="0" documentId="13_ncr:1_{4F3002E2-255A-45B2-8A5D-57467B3D8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4" i="1" s="1"/>
  <c r="C14" i="1"/>
  <c r="C37" i="1"/>
  <c r="C43" i="1" l="1"/>
  <c r="C44" i="1" s="1"/>
  <c r="C45" i="1" s="1"/>
</calcChain>
</file>

<file path=xl/sharedStrings.xml><?xml version="1.0" encoding="utf-8"?>
<sst xmlns="http://schemas.openxmlformats.org/spreadsheetml/2006/main" count="88" uniqueCount="86">
  <si>
    <t xml:space="preserve">Nazwa </t>
  </si>
  <si>
    <t xml:space="preserve">Wartość </t>
  </si>
  <si>
    <t>ZAGOSPODAROWANIE TERENU i
OBIEKTY KUBATUROWE</t>
  </si>
  <si>
    <t>24,37%</t>
  </si>
  <si>
    <t>10,38%</t>
  </si>
  <si>
    <t>WIATA NA AGREGAT PRĄDOTWÓR
CZY -OBIEKT NR 8</t>
  </si>
  <si>
    <t>0,78%</t>
  </si>
  <si>
    <t>BUDYNEK WARSZTATOWO MAGAZY
NOWY - OBIEKT NR 10</t>
  </si>
  <si>
    <t>2,87%</t>
  </si>
  <si>
    <t>PRZEBUDOWA BUDYNKU ADMINIS
TRACYJNEGO-OBIEKT NR 13</t>
  </si>
  <si>
    <t>4,64%</t>
  </si>
  <si>
    <t>WIATA DLA POJEMNKÓW I KONTENE
RÓW -OBIEKT NR 14</t>
  </si>
  <si>
    <t xml:space="preserve">STUDNIA KABLOWA -OBIEKT Sk </t>
  </si>
  <si>
    <t>0,07%</t>
  </si>
  <si>
    <t xml:space="preserve">ZAGOSPODAROWANIE TERENU </t>
  </si>
  <si>
    <t>4,83%</t>
  </si>
  <si>
    <t xml:space="preserve">Roboty rozbiórkowe </t>
  </si>
  <si>
    <t>0,49%</t>
  </si>
  <si>
    <t xml:space="preserve">Roboty montazowe </t>
  </si>
  <si>
    <t>4,34%</t>
  </si>
  <si>
    <t>TECHNOLOGIA I WYPOSAŻENIE
TECHNOLOGICZNE</t>
  </si>
  <si>
    <t>48,68%</t>
  </si>
  <si>
    <t>STACJA ODBIORU ŚCIEKÓW I OSA
DÓW DOWOŻONYCH (OB. 4A, OB. 4)</t>
  </si>
  <si>
    <t>2,90%</t>
  </si>
  <si>
    <t>ZBIORNIK UŚREDNIAJĄCY ŚCIEKÓW
DOWOŻONYCH OB. NR 5</t>
  </si>
  <si>
    <t>1,07%</t>
  </si>
  <si>
    <t>ISTNIEJĄCA POMPOWNIA ŚCIEKÓW
SUROWYCH OB. 1 - MODERNIZACJA
ORAZ STACJA MECHANICZNEGO
PODCZYSZCZANIA ŚCIEKÓW I STOP
NIA</t>
  </si>
  <si>
    <t>3,06%</t>
  </si>
  <si>
    <t xml:space="preserve">KOMORA ZASUW - OB. KZ </t>
  </si>
  <si>
    <t>0,33%</t>
  </si>
  <si>
    <t>STNIEJĄCY REAKTOR BIOLOGICZNY -
ADAPTACJA NA ZBIORNIK RETENCYJ
NY OB. NR 11</t>
  </si>
  <si>
    <t>1,51%</t>
  </si>
  <si>
    <t>STACJA MECHANICZNEGO POD
CZYSZCZANIA ŚCIEKÓW II STOPNIA</t>
  </si>
  <si>
    <t>5,91%</t>
  </si>
  <si>
    <t>REAKTOR BIOLOGICZNY OB. 3A, OB.
3B-SELEKTOR BEZTLENOWY</t>
  </si>
  <si>
    <t>1,38%</t>
  </si>
  <si>
    <t>REAKTOR BIOLOGICZNY OB. 3A, OB.
3B - KOMORA DENITRYFIKACJI/NI
TRYFIKACJI</t>
  </si>
  <si>
    <t>11,63%</t>
  </si>
  <si>
    <t>REAKTOR BIOLOGICZNY OB. 3A, OB.
3B-POMOSTY KOMUNIKACYJNE</t>
  </si>
  <si>
    <t>0,75%</t>
  </si>
  <si>
    <t xml:space="preserve">STACJA DMUCHAW </t>
  </si>
  <si>
    <t>6,29%</t>
  </si>
  <si>
    <t>WENTYLATORY W POMIESZCZENIU
DMUCHAW</t>
  </si>
  <si>
    <t>0,29%</t>
  </si>
  <si>
    <t xml:space="preserve">STACJA STRĄCANIA FOSFORU </t>
  </si>
  <si>
    <t>3,67%</t>
  </si>
  <si>
    <t>KOMORA POMIAROWA ŚCIEKÓW
OCZYSZCZONYCH</t>
  </si>
  <si>
    <t xml:space="preserve">ZBIORNIK OSADU NADMIERNEGO </t>
  </si>
  <si>
    <t>3,46%</t>
  </si>
  <si>
    <t>2,10%</t>
  </si>
  <si>
    <t xml:space="preserve">STACJA WAPNOWANIA OSADU </t>
  </si>
  <si>
    <t>1,16%</t>
  </si>
  <si>
    <t xml:space="preserve">STUDNIA WODY TECHNOLOGICZNEJ </t>
  </si>
  <si>
    <t>0,26%</t>
  </si>
  <si>
    <t>0,28%</t>
  </si>
  <si>
    <t xml:space="preserve">WYPOSAŻENIE EKSPLATACYJNE </t>
  </si>
  <si>
    <t>0,10%</t>
  </si>
  <si>
    <t>PODSTAWOWE WYPOSAŻENIE LABO
RATORYJNE</t>
  </si>
  <si>
    <t>0,39%</t>
  </si>
  <si>
    <t xml:space="preserve">ROZRUCH TECHNOLOGICZNY </t>
  </si>
  <si>
    <t>0,90%</t>
  </si>
  <si>
    <t xml:space="preserve">SIECI I PRZYŁĄCZA </t>
  </si>
  <si>
    <t>8,25%</t>
  </si>
  <si>
    <t xml:space="preserve">Rurociągi grawitacyjne </t>
  </si>
  <si>
    <t>1,64%</t>
  </si>
  <si>
    <t xml:space="preserve">Rurociągi ciśnieniowe </t>
  </si>
  <si>
    <t>2,23%</t>
  </si>
  <si>
    <t xml:space="preserve">Rurociągi sprężonego powietrza </t>
  </si>
  <si>
    <t xml:space="preserve">Sieci elenergetyczne </t>
  </si>
  <si>
    <t>0,14%</t>
  </si>
  <si>
    <t xml:space="preserve">PRACE PROJEKTOWE </t>
  </si>
  <si>
    <t>4,14%</t>
  </si>
  <si>
    <t xml:space="preserve">RAZEM netto </t>
  </si>
  <si>
    <t xml:space="preserve">Razem brutto </t>
  </si>
  <si>
    <t>Udział procentowy</t>
  </si>
  <si>
    <t>Lp.</t>
  </si>
  <si>
    <t>1.7.1.</t>
  </si>
  <si>
    <t>1.7.2.</t>
  </si>
  <si>
    <t>Załącznik nr 2a - Tabela elementów scalonych</t>
  </si>
  <si>
    <t>MONITORING I WIZULALIZACJA PROCESU</t>
  </si>
  <si>
    <t>POMIESZCZENIE MAGAZYNOWE OSADU PO ODWODNIENIU</t>
  </si>
  <si>
    <t>STACJA MECHANICZNEGO ODWADNIANIA OSADU</t>
  </si>
  <si>
    <t xml:space="preserve">BUDYNEK SOCJALNO TECHNICZNY -
OBIEKT NR 2 </t>
  </si>
  <si>
    <t>Prawo opcji</t>
  </si>
  <si>
    <t>VAT</t>
  </si>
  <si>
    <t>81.30%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</si>
</sst>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2"/>
      <color theme="1"/>
      <name val="Times New Roman"/>
      <family val="2"/>
      <charset val="238"/>
    </font>
    <font>
      <b/>
      <sz val="8"/>
      <color rgb="FF000000"/>
      <name val="Arial-BoldMT"/>
    </font>
    <font>
      <b/>
      <sz val="8"/>
      <color rgb="FF000000"/>
      <name val="Arial-BoldMT"/>
      <charset val="238"/>
    </font>
    <font>
      <b/>
      <sz val="12"/>
      <color theme="1"/>
      <name val="Times New Roman"/>
      <family val="1"/>
      <charset val="238"/>
    </font>
    <font>
      <sz val="12"/>
      <color theme="0"/>
      <name val="Times New Roman"/>
      <family val="2"/>
      <charset val="238"/>
    </font>
    <font>
      <b/>
      <sz val="12"/>
      <color theme="0"/>
      <name val="Times New Roman"/>
      <family val="1"/>
      <charset val="238"/>
    </font>
    <font>
      <b/>
      <sz val="10"/>
      <color theme="0"/>
      <name val="Arial-BoldMT"/>
      <charset val="238"/>
    </font>
    <font>
      <b/>
      <sz val="8"/>
      <color theme="0"/>
      <name val="Arial-BoldMT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3" fillId="4" borderId="4" xfId="0" applyFont="1" applyFill="1" applyBorder="1"/>
    <xf numFmtId="0" fontId="1" fillId="0" borderId="8" xfId="0" applyFont="1" applyBorder="1" applyAlignment="1">
      <alignment vertical="center" wrapText="1"/>
    </xf>
    <xf numFmtId="10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vertical="center" wrapText="1"/>
    </xf>
    <xf numFmtId="4" fontId="1" fillId="6" borderId="6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vertical="center" wrapText="1"/>
    </xf>
    <xf numFmtId="10" fontId="1" fillId="6" borderId="7" xfId="0" applyNumberFormat="1" applyFont="1" applyFill="1" applyBorder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left" vertical="center" wrapText="1"/>
    </xf>
    <xf numFmtId="10" fontId="1" fillId="6" borderId="2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0" fillId="0" borderId="0" xfId="0" applyNumberFormat="1" applyAlignment="1">
      <alignment horizontal="left"/>
    </xf>
    <xf numFmtId="0" fontId="4" fillId="0" borderId="0" xfId="0" applyFont="1"/>
    <xf numFmtId="4" fontId="5" fillId="5" borderId="0" xfId="0" applyNumberFormat="1" applyFont="1" applyFill="1"/>
    <xf numFmtId="4" fontId="4" fillId="0" borderId="0" xfId="0" applyNumberFormat="1" applyFont="1"/>
    <xf numFmtId="164" fontId="5" fillId="5" borderId="0" xfId="0" applyNumberFormat="1" applyFont="1" applyFill="1"/>
    <xf numFmtId="10" fontId="5" fillId="3" borderId="0" xfId="0" applyNumberFormat="1" applyFont="1" applyFill="1"/>
    <xf numFmtId="4" fontId="5" fillId="3" borderId="0" xfId="0" applyNumberFormat="1" applyFont="1" applyFill="1"/>
    <xf numFmtId="10" fontId="6" fillId="3" borderId="0" xfId="0" applyNumberFormat="1" applyFont="1" applyFill="1" applyAlignment="1">
      <alignment horizontal="center"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10" fontId="4" fillId="3" borderId="0" xfId="0" applyNumberFormat="1" applyFont="1" applyFill="1"/>
    <xf numFmtId="4" fontId="4" fillId="3" borderId="0" xfId="0" applyNumberFormat="1" applyFont="1" applyFill="1"/>
    <xf numFmtId="0" fontId="5" fillId="3" borderId="0" xfId="0" applyFont="1" applyFill="1" applyAlignment="1">
      <alignment horizontal="center" vertical="center" textRotation="90"/>
    </xf>
    <xf numFmtId="10" fontId="1" fillId="7" borderId="2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348684</xdr:colOff>
      <xdr:row>0</xdr:row>
      <xdr:rowOff>0</xdr:rowOff>
    </xdr:from>
    <xdr:to>
      <xdr:col>4</xdr:col>
      <xdr:colOff>695326</xdr:colOff>
      <xdr:row>0</xdr:row>
      <xdr:rowOff>675222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B5ED5C9-2EB9-6E9F-678C-AE500753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84" y="0"/>
          <a:ext cx="5883048" cy="675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view="pageBreakPreview" topLeftCell="A28" zoomScale="112" zoomScaleNormal="100" zoomScaleSheetLayoutView="112" workbookViewId="0">
      <selection activeCell="E29" sqref="E29"/>
    </sheetView>
  </sheetViews>
  <sheetFormatPr defaultRowHeight="15.75"/>
  <cols>
    <col min="1" max="1" width="8.75" bestFit="1" customWidth="1"/>
    <col min="2" max="2" width="30.875" customWidth="1"/>
    <col min="3" max="3" width="24.5" customWidth="1"/>
    <col min="4" max="4" width="8.5" customWidth="1"/>
    <col min="5" max="5" width="13" customWidth="1"/>
    <col min="6" max="6" width="0.125" customWidth="1"/>
    <col min="7" max="7" width="11.875" hidden="1" customWidth="1"/>
    <col min="8" max="8" width="22.5" hidden="1" customWidth="1"/>
    <col min="9" max="9" width="22" hidden="1" customWidth="1"/>
    <col min="10" max="10" width="12" bestFit="1" customWidth="1"/>
    <col min="12" max="12" width="11.875" customWidth="1"/>
  </cols>
  <sheetData>
    <row r="1" spans="1:22" ht="115.5" customHeight="1">
      <c r="B1" s="16" t="s">
        <v>78</v>
      </c>
      <c r="F1" s="48"/>
      <c r="G1" s="48"/>
      <c r="H1" s="44"/>
      <c r="I1" s="44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34.5" thickBot="1">
      <c r="A2" s="7" t="s">
        <v>75</v>
      </c>
      <c r="B2" s="9" t="s">
        <v>0</v>
      </c>
      <c r="C2" s="9" t="s">
        <v>1</v>
      </c>
      <c r="D2" s="9" t="s">
        <v>74</v>
      </c>
      <c r="E2" s="2"/>
      <c r="F2" s="43"/>
      <c r="G2" s="43"/>
      <c r="H2" s="44"/>
      <c r="I2" s="44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6.5" thickBot="1">
      <c r="A3" s="8">
        <v>1</v>
      </c>
      <c r="B3" s="12">
        <v>2</v>
      </c>
      <c r="C3" s="12">
        <v>3</v>
      </c>
      <c r="D3" s="12">
        <v>4</v>
      </c>
      <c r="E3" s="2"/>
      <c r="F3" s="45"/>
      <c r="G3" s="45"/>
      <c r="H3" s="44"/>
      <c r="I3" s="44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22.5">
      <c r="A4" s="26">
        <v>1</v>
      </c>
      <c r="B4" s="27" t="s">
        <v>2</v>
      </c>
      <c r="C4" s="28">
        <f>C5+C6+C7+C8+C9+C10+C11</f>
        <v>0</v>
      </c>
      <c r="D4" s="32" t="s">
        <v>3</v>
      </c>
      <c r="E4" s="1"/>
      <c r="F4" s="41"/>
      <c r="G4" s="41"/>
      <c r="H4" s="42"/>
      <c r="I4" s="42"/>
      <c r="J4" s="3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22.5">
      <c r="A5" s="4">
        <v>1.1000000000000001</v>
      </c>
      <c r="B5" s="17" t="s">
        <v>82</v>
      </c>
      <c r="C5" s="14">
        <v>0</v>
      </c>
      <c r="D5" s="23" t="s">
        <v>4</v>
      </c>
      <c r="E5" s="1"/>
      <c r="F5" s="46"/>
      <c r="G5" s="46"/>
      <c r="H5" s="47"/>
      <c r="I5" s="4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2.5">
      <c r="A6" s="4">
        <v>1.2</v>
      </c>
      <c r="B6" s="10" t="s">
        <v>5</v>
      </c>
      <c r="C6" s="14">
        <v>0</v>
      </c>
      <c r="D6" s="23" t="s">
        <v>6</v>
      </c>
      <c r="E6" s="1"/>
      <c r="F6" s="46"/>
      <c r="G6" s="46"/>
      <c r="H6" s="47"/>
      <c r="I6" s="4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23.25" thickBot="1">
      <c r="A7" s="4">
        <v>1.3</v>
      </c>
      <c r="B7" s="10" t="s">
        <v>7</v>
      </c>
      <c r="C7" s="14">
        <v>0</v>
      </c>
      <c r="D7" s="23" t="s">
        <v>8</v>
      </c>
      <c r="E7" s="1"/>
      <c r="F7" s="46"/>
      <c r="G7" s="46"/>
      <c r="H7" s="47"/>
      <c r="I7" s="4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23.25" thickBot="1">
      <c r="A8" s="18">
        <v>1.4</v>
      </c>
      <c r="B8" s="19" t="s">
        <v>9</v>
      </c>
      <c r="C8" s="20">
        <v>0</v>
      </c>
      <c r="D8" s="33" t="s">
        <v>10</v>
      </c>
      <c r="E8" s="21" t="s">
        <v>83</v>
      </c>
      <c r="F8" s="46"/>
      <c r="G8" s="46"/>
      <c r="H8" s="47"/>
      <c r="I8" s="4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22.5">
      <c r="A9" s="4">
        <v>1.5</v>
      </c>
      <c r="B9" s="10" t="s">
        <v>11</v>
      </c>
      <c r="C9" s="14">
        <v>0</v>
      </c>
      <c r="D9" s="23">
        <v>8.0000000000000002E-3</v>
      </c>
      <c r="E9" s="1"/>
      <c r="F9" s="46"/>
      <c r="G9" s="46"/>
      <c r="H9" s="47"/>
      <c r="I9" s="4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>
      <c r="A10" s="4">
        <v>1.6</v>
      </c>
      <c r="B10" s="10" t="s">
        <v>12</v>
      </c>
      <c r="C10" s="14">
        <v>0</v>
      </c>
      <c r="D10" s="23" t="s">
        <v>13</v>
      </c>
      <c r="E10" s="1"/>
      <c r="F10" s="46"/>
      <c r="G10" s="46"/>
      <c r="H10" s="47"/>
      <c r="I10" s="4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A11" s="4">
        <v>1.7</v>
      </c>
      <c r="B11" s="10" t="s">
        <v>14</v>
      </c>
      <c r="C11" s="14">
        <f>SUM(C12+C13)</f>
        <v>0</v>
      </c>
      <c r="D11" s="49" t="s">
        <v>15</v>
      </c>
      <c r="E11" s="1"/>
      <c r="F11" s="41"/>
      <c r="G11" s="41"/>
      <c r="H11" s="47"/>
      <c r="I11" s="4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>
      <c r="A12" s="6" t="s">
        <v>76</v>
      </c>
      <c r="B12" s="10" t="s">
        <v>16</v>
      </c>
      <c r="C12" s="14">
        <v>0</v>
      </c>
      <c r="D12" s="23" t="s">
        <v>17</v>
      </c>
      <c r="E12" s="1"/>
      <c r="F12" s="46"/>
      <c r="G12" s="46"/>
      <c r="H12" s="47"/>
      <c r="I12" s="4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>
      <c r="A13" s="6" t="s">
        <v>77</v>
      </c>
      <c r="B13" s="10" t="s">
        <v>18</v>
      </c>
      <c r="C13" s="14">
        <v>0</v>
      </c>
      <c r="D13" s="23" t="s">
        <v>19</v>
      </c>
      <c r="E13" s="1"/>
      <c r="F13" s="46"/>
      <c r="G13" s="46"/>
      <c r="H13" s="47"/>
      <c r="I13" s="4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22.5">
      <c r="A14" s="29">
        <v>2</v>
      </c>
      <c r="B14" s="30" t="s">
        <v>20</v>
      </c>
      <c r="C14" s="31">
        <f>SUM(C15+C16+C17+C18+C19+C20+C21+C22+C23+C24+C25+C26+C27+C28+C29+C30+C32+C33+C34+C35+C36)</f>
        <v>0</v>
      </c>
      <c r="D14" s="34" t="s">
        <v>21</v>
      </c>
      <c r="E14" s="1"/>
      <c r="F14" s="41"/>
      <c r="G14" s="41"/>
      <c r="H14" s="42"/>
      <c r="I14" s="42"/>
      <c r="J14" s="40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 ht="22.5">
      <c r="A15" s="4">
        <v>2.1</v>
      </c>
      <c r="B15" s="10" t="s">
        <v>22</v>
      </c>
      <c r="C15" s="14">
        <v>0</v>
      </c>
      <c r="D15" s="23" t="s">
        <v>23</v>
      </c>
      <c r="E15" s="1"/>
      <c r="F15" s="46"/>
      <c r="G15" s="46"/>
      <c r="H15" s="47"/>
      <c r="I15" s="4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22.5">
      <c r="A16" s="4">
        <v>2.2000000000000002</v>
      </c>
      <c r="B16" s="10" t="s">
        <v>24</v>
      </c>
      <c r="C16" s="14">
        <v>0</v>
      </c>
      <c r="D16" s="23" t="s">
        <v>25</v>
      </c>
      <c r="E16" s="1"/>
      <c r="F16" s="46"/>
      <c r="G16" s="46"/>
      <c r="H16" s="47"/>
      <c r="I16" s="4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56.25">
      <c r="A17" s="4">
        <v>2.2999999999999998</v>
      </c>
      <c r="B17" s="10" t="s">
        <v>26</v>
      </c>
      <c r="C17" s="14">
        <v>0</v>
      </c>
      <c r="D17" s="23" t="s">
        <v>27</v>
      </c>
      <c r="E17" s="1"/>
      <c r="F17" s="46"/>
      <c r="G17" s="46"/>
      <c r="H17" s="47"/>
      <c r="I17" s="4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>
      <c r="A18" s="4">
        <v>2.4</v>
      </c>
      <c r="B18" s="10" t="s">
        <v>28</v>
      </c>
      <c r="C18" s="14">
        <v>0</v>
      </c>
      <c r="D18" s="23" t="s">
        <v>29</v>
      </c>
      <c r="E18" s="1"/>
      <c r="F18" s="46"/>
      <c r="G18" s="46"/>
      <c r="H18" s="47"/>
      <c r="I18" s="4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33.75">
      <c r="A19" s="4">
        <v>2.5</v>
      </c>
      <c r="B19" s="10" t="s">
        <v>30</v>
      </c>
      <c r="C19" s="14">
        <v>0</v>
      </c>
      <c r="D19" s="23" t="s">
        <v>31</v>
      </c>
      <c r="E19" s="1"/>
      <c r="F19" s="46"/>
      <c r="G19" s="46"/>
      <c r="H19" s="47"/>
      <c r="I19" s="4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22.5">
      <c r="A20" s="4">
        <v>2.6</v>
      </c>
      <c r="B20" s="10" t="s">
        <v>32</v>
      </c>
      <c r="C20" s="14">
        <v>0</v>
      </c>
      <c r="D20" s="23" t="s">
        <v>33</v>
      </c>
      <c r="E20" s="1"/>
      <c r="F20" s="46"/>
      <c r="G20" s="46"/>
      <c r="H20" s="47"/>
      <c r="I20" s="4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22.5">
      <c r="A21" s="4">
        <v>2.7</v>
      </c>
      <c r="B21" s="10" t="s">
        <v>34</v>
      </c>
      <c r="C21" s="14">
        <v>0</v>
      </c>
      <c r="D21" s="23" t="s">
        <v>35</v>
      </c>
      <c r="E21" s="1"/>
      <c r="F21" s="46"/>
      <c r="G21" s="46"/>
      <c r="H21" s="47"/>
      <c r="I21" s="4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33.75">
      <c r="A22" s="4">
        <v>2.8</v>
      </c>
      <c r="B22" s="10" t="s">
        <v>36</v>
      </c>
      <c r="C22" s="14">
        <v>0</v>
      </c>
      <c r="D22" s="23" t="s">
        <v>37</v>
      </c>
      <c r="E22" s="1"/>
      <c r="F22" s="46"/>
      <c r="G22" s="46"/>
      <c r="H22" s="47"/>
      <c r="I22" s="4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22.5">
      <c r="A23" s="4">
        <v>2.9</v>
      </c>
      <c r="B23" s="10" t="s">
        <v>38</v>
      </c>
      <c r="C23" s="14">
        <v>0</v>
      </c>
      <c r="D23" s="23" t="s">
        <v>39</v>
      </c>
      <c r="E23" s="1"/>
      <c r="F23" s="46"/>
      <c r="G23" s="46"/>
      <c r="H23" s="47"/>
      <c r="I23" s="4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>
      <c r="A24" s="4">
        <v>2.1</v>
      </c>
      <c r="B24" s="10" t="s">
        <v>40</v>
      </c>
      <c r="C24" s="14">
        <v>0</v>
      </c>
      <c r="D24" s="23" t="s">
        <v>41</v>
      </c>
      <c r="E24" s="1"/>
      <c r="F24" s="46"/>
      <c r="G24" s="46"/>
      <c r="H24" s="47"/>
      <c r="I24" s="4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22.5">
      <c r="A25" s="4">
        <v>2.11</v>
      </c>
      <c r="B25" s="10" t="s">
        <v>42</v>
      </c>
      <c r="C25" s="14">
        <v>0</v>
      </c>
      <c r="D25" s="23" t="s">
        <v>43</v>
      </c>
      <c r="E25" s="1"/>
      <c r="F25" s="46"/>
      <c r="G25" s="46"/>
      <c r="H25" s="47"/>
      <c r="I25" s="4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>
      <c r="A26" s="4">
        <v>2.12</v>
      </c>
      <c r="B26" s="10" t="s">
        <v>44</v>
      </c>
      <c r="C26" s="14">
        <v>0</v>
      </c>
      <c r="D26" s="23" t="s">
        <v>45</v>
      </c>
      <c r="E26" s="1"/>
      <c r="F26" s="46"/>
      <c r="G26" s="46"/>
      <c r="H26" s="47"/>
      <c r="I26" s="4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22.5">
      <c r="A27" s="4">
        <v>2.13</v>
      </c>
      <c r="B27" s="10" t="s">
        <v>46</v>
      </c>
      <c r="C27" s="14">
        <v>0</v>
      </c>
      <c r="D27" s="23" t="s">
        <v>17</v>
      </c>
      <c r="E27" s="1"/>
      <c r="F27" s="46"/>
      <c r="G27" s="46"/>
      <c r="H27" s="47"/>
      <c r="I27" s="4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>
      <c r="A28" s="4">
        <v>2.14</v>
      </c>
      <c r="B28" s="10" t="s">
        <v>47</v>
      </c>
      <c r="C28" s="14">
        <v>0</v>
      </c>
      <c r="D28" s="23" t="s">
        <v>48</v>
      </c>
      <c r="E28" s="1"/>
      <c r="F28" s="46"/>
      <c r="G28" s="46"/>
      <c r="H28" s="47"/>
      <c r="I28" s="4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22.5">
      <c r="A29" s="4">
        <v>2.15</v>
      </c>
      <c r="B29" s="10" t="s">
        <v>81</v>
      </c>
      <c r="C29" s="14">
        <v>0</v>
      </c>
      <c r="D29" s="23" t="s">
        <v>49</v>
      </c>
      <c r="E29" s="1"/>
      <c r="F29" s="46"/>
      <c r="G29" s="46"/>
      <c r="H29" s="47"/>
      <c r="I29" s="4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>
      <c r="A30" s="4">
        <v>2.16</v>
      </c>
      <c r="B30" s="10" t="s">
        <v>50</v>
      </c>
      <c r="C30" s="14">
        <v>0</v>
      </c>
      <c r="D30" s="23" t="s">
        <v>51</v>
      </c>
      <c r="E30" s="1"/>
      <c r="F30" s="46"/>
      <c r="G30" s="46"/>
      <c r="H30" s="47"/>
      <c r="I30" s="4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>
      <c r="A31" s="4">
        <v>2.17</v>
      </c>
      <c r="B31" s="10" t="s">
        <v>52</v>
      </c>
      <c r="C31" s="14">
        <v>0</v>
      </c>
      <c r="D31" s="23" t="s">
        <v>53</v>
      </c>
      <c r="E31" s="1"/>
      <c r="F31" s="46"/>
      <c r="G31" s="46"/>
      <c r="H31" s="47"/>
      <c r="I31" s="4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 ht="22.5">
      <c r="A32" s="4">
        <v>2.1800000000000002</v>
      </c>
      <c r="B32" s="10" t="s">
        <v>80</v>
      </c>
      <c r="C32" s="14">
        <v>0</v>
      </c>
      <c r="D32" s="23" t="s">
        <v>54</v>
      </c>
      <c r="E32" s="1"/>
      <c r="F32" s="46"/>
      <c r="G32" s="46"/>
      <c r="H32" s="47"/>
      <c r="I32" s="4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>
      <c r="A33" s="4">
        <v>2.19</v>
      </c>
      <c r="B33" s="10" t="s">
        <v>55</v>
      </c>
      <c r="C33" s="14">
        <v>0</v>
      </c>
      <c r="D33" s="23" t="s">
        <v>56</v>
      </c>
      <c r="E33" s="1"/>
      <c r="F33" s="46"/>
      <c r="G33" s="46"/>
      <c r="H33" s="47"/>
      <c r="I33" s="4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22.5">
      <c r="A34" s="4">
        <v>2.2000000000000002</v>
      </c>
      <c r="B34" s="10" t="s">
        <v>57</v>
      </c>
      <c r="C34" s="14">
        <v>0</v>
      </c>
      <c r="D34" s="23" t="s">
        <v>58</v>
      </c>
      <c r="E34" s="1"/>
      <c r="F34" s="46"/>
      <c r="G34" s="46"/>
      <c r="H34" s="47"/>
      <c r="I34" s="4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>
      <c r="A35" s="4">
        <v>2.21</v>
      </c>
      <c r="B35" s="10" t="s">
        <v>59</v>
      </c>
      <c r="C35" s="14">
        <v>0</v>
      </c>
      <c r="D35" s="23" t="s">
        <v>39</v>
      </c>
      <c r="E35" s="1"/>
      <c r="F35" s="46"/>
      <c r="G35" s="46"/>
      <c r="H35" s="47"/>
      <c r="I35" s="4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>
      <c r="A36" s="4">
        <v>2.2200000000000002</v>
      </c>
      <c r="B36" s="10" t="s">
        <v>79</v>
      </c>
      <c r="C36" s="14">
        <v>0</v>
      </c>
      <c r="D36" s="23" t="s">
        <v>60</v>
      </c>
      <c r="E36" s="1"/>
      <c r="F36" s="46"/>
      <c r="G36" s="46"/>
      <c r="H36" s="47"/>
      <c r="I36" s="4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>
      <c r="A37" s="29">
        <v>3</v>
      </c>
      <c r="B37" s="30" t="s">
        <v>61</v>
      </c>
      <c r="C37" s="31">
        <f>C38+C39+C40+C41+C42</f>
        <v>0</v>
      </c>
      <c r="D37" s="34" t="s">
        <v>62</v>
      </c>
      <c r="E37" s="1"/>
      <c r="F37" s="41"/>
      <c r="G37" s="41"/>
      <c r="H37" s="42"/>
      <c r="I37" s="42"/>
      <c r="J37" s="38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>
      <c r="A38" s="4">
        <v>3.1</v>
      </c>
      <c r="B38" s="10" t="s">
        <v>63</v>
      </c>
      <c r="C38" s="14">
        <v>0</v>
      </c>
      <c r="D38" s="23" t="s">
        <v>64</v>
      </c>
      <c r="E38" s="1"/>
      <c r="F38" s="46"/>
      <c r="G38" s="46"/>
      <c r="H38" s="47"/>
      <c r="I38" s="4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>
      <c r="A39" s="4">
        <v>3.2</v>
      </c>
      <c r="B39" s="10" t="s">
        <v>65</v>
      </c>
      <c r="C39" s="14">
        <v>0</v>
      </c>
      <c r="D39" s="23" t="s">
        <v>66</v>
      </c>
      <c r="E39" s="1"/>
      <c r="F39" s="46"/>
      <c r="G39" s="46"/>
      <c r="H39" s="47"/>
      <c r="I39" s="4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>
      <c r="A40" s="4">
        <v>3.3</v>
      </c>
      <c r="B40" s="10" t="s">
        <v>67</v>
      </c>
      <c r="C40" s="14">
        <v>0</v>
      </c>
      <c r="D40" s="23">
        <v>1E-3</v>
      </c>
      <c r="E40" s="1"/>
      <c r="F40" s="46"/>
      <c r="G40" s="46"/>
      <c r="H40" s="47"/>
      <c r="I40" s="4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>
      <c r="A41" s="4">
        <v>3.4</v>
      </c>
      <c r="B41" s="10" t="s">
        <v>68</v>
      </c>
      <c r="C41" s="14">
        <v>0</v>
      </c>
      <c r="D41" s="23" t="s">
        <v>69</v>
      </c>
      <c r="E41" s="1"/>
      <c r="F41" s="46"/>
      <c r="G41" s="46"/>
      <c r="H41" s="47"/>
      <c r="I41" s="4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>
      <c r="A42" s="4">
        <v>3.5</v>
      </c>
      <c r="B42" s="10" t="s">
        <v>70</v>
      </c>
      <c r="C42" s="14">
        <v>0</v>
      </c>
      <c r="D42" s="35" t="s">
        <v>71</v>
      </c>
      <c r="E42" s="1"/>
      <c r="F42" s="46"/>
      <c r="G42" s="46"/>
      <c r="H42" s="47"/>
      <c r="I42" s="4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>
      <c r="A43" s="24"/>
      <c r="B43" s="3" t="s">
        <v>72</v>
      </c>
      <c r="C43" s="15">
        <f>SUM(C4+C14+C37)</f>
        <v>0</v>
      </c>
      <c r="D43" s="35" t="s">
        <v>85</v>
      </c>
      <c r="E43" s="25"/>
      <c r="F43" s="46"/>
      <c r="G43" s="46"/>
      <c r="H43" s="47"/>
      <c r="I43" s="4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>
      <c r="A44" s="5"/>
      <c r="B44" s="3" t="s">
        <v>84</v>
      </c>
      <c r="C44" s="15">
        <f>C43*0.23</f>
        <v>0</v>
      </c>
      <c r="D44" s="35"/>
      <c r="F44" s="41"/>
      <c r="G44" s="41"/>
      <c r="H44" s="42"/>
      <c r="I44" s="42"/>
      <c r="J44" s="3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>
      <c r="B45" s="11" t="s">
        <v>73</v>
      </c>
      <c r="C45" s="13">
        <f>C43+C44</f>
        <v>0</v>
      </c>
      <c r="D45" s="35"/>
      <c r="F45" s="44"/>
      <c r="G45" s="44"/>
      <c r="H45" s="44"/>
      <c r="I45" s="44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>
      <c r="B46" s="22"/>
      <c r="C46" s="22"/>
      <c r="D46" s="36"/>
      <c r="F46" s="44"/>
      <c r="G46" s="44"/>
      <c r="H46" s="44"/>
      <c r="I46" s="44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>
      <c r="D47" s="36"/>
      <c r="F47" s="44"/>
      <c r="G47" s="44"/>
      <c r="H47" s="44"/>
      <c r="I47" s="44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>
      <c r="F48" s="44"/>
      <c r="G48" s="44"/>
      <c r="H48" s="44"/>
      <c r="I48" s="44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6:22"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</sheetData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Świerzawa</dc:creator>
  <cp:lastModifiedBy>Urząd Świerzawa</cp:lastModifiedBy>
  <cp:lastPrinted>2025-02-19T08:47:18Z</cp:lastPrinted>
  <dcterms:created xsi:type="dcterms:W3CDTF">2025-01-13T09:22:40Z</dcterms:created>
  <dcterms:modified xsi:type="dcterms:W3CDTF">2025-02-19T13:56:12Z</dcterms:modified>
</cp:coreProperties>
</file>