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lukas\Desktop\ZP.272.08.2023 (Dezynfekcja)\SWZ\"/>
    </mc:Choice>
  </mc:AlternateContent>
  <xr:revisionPtr revIDLastSave="0" documentId="13_ncr:1_{D83DF2CC-F1FF-4D49-AB35-2AFD43BC84C3}" xr6:coauthVersionLast="47" xr6:coauthVersionMax="47" xr10:uidLastSave="{00000000-0000-0000-0000-000000000000}"/>
  <bookViews>
    <workbookView xWindow="-110" yWindow="-110" windowWidth="19420" windowHeight="10300" tabRatio="500" xr2:uid="{00000000-000D-0000-FFFF-FFFF00000000}"/>
  </bookViews>
  <sheets>
    <sheet name="Pakiet 1" sheetId="1" r:id="rId1"/>
    <sheet name="Pakiet 2" sheetId="2" r:id="rId2"/>
    <sheet name="Pakiet 3" sheetId="3" r:id="rId3"/>
    <sheet name="Pakiet 4" sheetId="4" r:id="rId4"/>
    <sheet name="Pakiet 5" sheetId="5" r:id="rId5"/>
    <sheet name="Pakiet 6" sheetId="6" r:id="rId6"/>
    <sheet name="Pakiet 7" sheetId="7" r:id="rId7"/>
    <sheet name="Pakiet 8" sheetId="8" r:id="rId8"/>
    <sheet name="Pakiet 9" sheetId="9" r:id="rId9"/>
    <sheet name="Pakiet 10" sheetId="10" r:id="rId10"/>
    <sheet name="Pakiet 11" sheetId="18" r:id="rId11"/>
    <sheet name="Pakiet 12" sheetId="11" r:id="rId12"/>
    <sheet name="Pakiet 13" sheetId="12" r:id="rId13"/>
    <sheet name="Pakiet 14" sheetId="13" r:id="rId14"/>
    <sheet name="Pakiet 15" sheetId="17" r:id="rId15"/>
    <sheet name="Pakiet 16" sheetId="14" r:id="rId16"/>
  </sheets>
  <definedNames>
    <definedName name="stawkaVAT" localSheetId="14">#REF!</definedName>
    <definedName name="stawkaVAT" localSheetId="2">#REF!</definedName>
    <definedName name="stawkaVAT">#REF!</definedName>
    <definedName name="VAT" localSheetId="14">#REF!</definedName>
    <definedName name="VAT" localSheetId="2">#REF!</definedName>
    <definedName name="VA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4" l="1"/>
  <c r="I5" i="14" s="1"/>
  <c r="H4" i="14"/>
  <c r="I4" i="14" s="1"/>
  <c r="I6" i="14" s="1"/>
  <c r="H6" i="14" l="1"/>
  <c r="F18" i="7" l="1"/>
  <c r="H18" i="7" l="1"/>
  <c r="I18" i="7" s="1"/>
  <c r="H10" i="1"/>
  <c r="H9" i="1"/>
  <c r="H8" i="1"/>
  <c r="H7" i="1"/>
  <c r="H6" i="1"/>
  <c r="H5" i="1"/>
  <c r="I8" i="1" l="1"/>
  <c r="F8" i="1"/>
  <c r="F7" i="1"/>
  <c r="I7" i="1"/>
  <c r="H4" i="1" l="1"/>
  <c r="I4" i="1" s="1"/>
  <c r="F4" i="1"/>
  <c r="H4" i="18" l="1"/>
  <c r="I4" i="18" s="1"/>
  <c r="H5" i="18"/>
  <c r="I5" i="18" s="1"/>
  <c r="H7" i="18" l="1"/>
  <c r="I7" i="18" s="1"/>
  <c r="H6" i="18"/>
  <c r="I6" i="18" s="1"/>
  <c r="H8" i="18" l="1"/>
  <c r="I8" i="18"/>
  <c r="H4" i="10" l="1"/>
  <c r="I4" i="10" s="1"/>
  <c r="H5" i="2" l="1"/>
  <c r="I5" i="2" s="1"/>
  <c r="H6" i="2"/>
  <c r="I6" i="2" s="1"/>
  <c r="H7" i="2"/>
  <c r="I7" i="2" s="1"/>
  <c r="H8" i="2"/>
  <c r="I8" i="2" s="1"/>
  <c r="H9" i="2"/>
  <c r="I9" i="2" s="1"/>
  <c r="H10" i="2"/>
  <c r="I10" i="2" s="1"/>
  <c r="H11" i="2"/>
  <c r="I11" i="2" s="1"/>
  <c r="H12" i="2"/>
  <c r="I12" i="2" s="1"/>
  <c r="F8" i="2"/>
  <c r="H4" i="17" l="1"/>
  <c r="I4" i="17" s="1"/>
  <c r="H5" i="17"/>
  <c r="I5" i="17" s="1"/>
  <c r="H6" i="17" l="1"/>
  <c r="I6" i="17"/>
  <c r="H5" i="8"/>
  <c r="H6" i="8"/>
  <c r="H5" i="13" l="1"/>
  <c r="I5" i="13" s="1"/>
  <c r="F5" i="13"/>
  <c r="H4" i="13"/>
  <c r="I4" i="13" s="1"/>
  <c r="H6" i="12"/>
  <c r="I6" i="12" s="1"/>
  <c r="H5" i="12"/>
  <c r="I5" i="12" s="1"/>
  <c r="H4" i="12"/>
  <c r="H4" i="11"/>
  <c r="I4" i="11" s="1"/>
  <c r="I5" i="11" s="1"/>
  <c r="H6" i="10"/>
  <c r="I6" i="10" s="1"/>
  <c r="H5" i="10"/>
  <c r="I5" i="10" s="1"/>
  <c r="H4" i="9"/>
  <c r="H5" i="9" s="1"/>
  <c r="I6" i="8"/>
  <c r="I5" i="8"/>
  <c r="H4" i="8"/>
  <c r="H19" i="7"/>
  <c r="I19" i="7" s="1"/>
  <c r="H17" i="7"/>
  <c r="I17" i="7" s="1"/>
  <c r="F17" i="7"/>
  <c r="H16" i="7"/>
  <c r="I16" i="7" s="1"/>
  <c r="F16" i="7"/>
  <c r="H15" i="7"/>
  <c r="I15" i="7" s="1"/>
  <c r="F15" i="7"/>
  <c r="H14" i="7"/>
  <c r="I14" i="7" s="1"/>
  <c r="F14" i="7"/>
  <c r="H13" i="7"/>
  <c r="I13" i="7" s="1"/>
  <c r="F13" i="7"/>
  <c r="H12" i="7"/>
  <c r="I12" i="7" s="1"/>
  <c r="F12" i="7"/>
  <c r="H11" i="7"/>
  <c r="I11" i="7" s="1"/>
  <c r="F11" i="7"/>
  <c r="H10" i="7"/>
  <c r="I10" i="7" s="1"/>
  <c r="F10" i="7"/>
  <c r="H9" i="7"/>
  <c r="I9" i="7" s="1"/>
  <c r="F9" i="7"/>
  <c r="H8" i="7"/>
  <c r="I8" i="7" s="1"/>
  <c r="F8" i="7"/>
  <c r="H7" i="7"/>
  <c r="I7" i="7" s="1"/>
  <c r="F7" i="7"/>
  <c r="H6" i="7"/>
  <c r="I6" i="7" s="1"/>
  <c r="F6" i="7"/>
  <c r="H5" i="7"/>
  <c r="I5" i="7" s="1"/>
  <c r="F5" i="7"/>
  <c r="H4" i="7"/>
  <c r="F4" i="7"/>
  <c r="H7" i="6"/>
  <c r="I7" i="6" s="1"/>
  <c r="H6" i="6"/>
  <c r="I6" i="6" s="1"/>
  <c r="H5" i="6"/>
  <c r="H4" i="6"/>
  <c r="H4" i="5"/>
  <c r="I4" i="5" s="1"/>
  <c r="I5" i="5" s="1"/>
  <c r="H4" i="4"/>
  <c r="H5" i="4" s="1"/>
  <c r="H7" i="3"/>
  <c r="I7" i="3" s="1"/>
  <c r="H6" i="3"/>
  <c r="I6" i="3" s="1"/>
  <c r="H5" i="3"/>
  <c r="I5" i="3" s="1"/>
  <c r="H4" i="3"/>
  <c r="F12" i="2"/>
  <c r="F11" i="2"/>
  <c r="F10" i="2"/>
  <c r="F9" i="2"/>
  <c r="F7" i="2"/>
  <c r="F6" i="2"/>
  <c r="F5" i="2"/>
  <c r="H4" i="2"/>
  <c r="F4" i="2"/>
  <c r="I10" i="1"/>
  <c r="F10" i="1"/>
  <c r="I9" i="1"/>
  <c r="F9" i="1"/>
  <c r="I6" i="1"/>
  <c r="F6" i="1"/>
  <c r="I5" i="1"/>
  <c r="F5" i="1"/>
  <c r="I6" i="13" l="1"/>
  <c r="I5" i="6"/>
  <c r="H8" i="6"/>
  <c r="H7" i="12"/>
  <c r="H7" i="10"/>
  <c r="I4" i="8"/>
  <c r="H7" i="8"/>
  <c r="H20" i="7"/>
  <c r="I4" i="7"/>
  <c r="H5" i="5"/>
  <c r="I4" i="4"/>
  <c r="I5" i="4" s="1"/>
  <c r="H8" i="3"/>
  <c r="H13" i="2"/>
  <c r="I4" i="2"/>
  <c r="I13" i="2" s="1"/>
  <c r="I11" i="1"/>
  <c r="H11" i="1"/>
  <c r="I4" i="9"/>
  <c r="I5" i="9" s="1"/>
  <c r="H6" i="13"/>
  <c r="I4" i="3"/>
  <c r="I8" i="3" s="1"/>
  <c r="I7" i="10"/>
  <c r="H5" i="11"/>
  <c r="I4" i="12"/>
  <c r="I7" i="12" s="1"/>
  <c r="I4" i="6"/>
  <c r="I20" i="7" l="1"/>
  <c r="I7" i="8"/>
  <c r="I8" i="6"/>
</calcChain>
</file>

<file path=xl/sharedStrings.xml><?xml version="1.0" encoding="utf-8"?>
<sst xmlns="http://schemas.openxmlformats.org/spreadsheetml/2006/main" count="341" uniqueCount="116">
  <si>
    <t>Pakiet</t>
  </si>
  <si>
    <t xml:space="preserve"> 1 - DEZYNFEKCJA BŁON ŚLUZOWYCH, SKÓRY I RAN </t>
  </si>
  <si>
    <t>Lp</t>
  </si>
  <si>
    <t>Opis przedmiotu zamówienia</t>
  </si>
  <si>
    <t>J.m.</t>
  </si>
  <si>
    <t xml:space="preserve">   Ilość              ( ilość na   24 m-ce)</t>
  </si>
  <si>
    <t>Cena jednostkowa netto</t>
  </si>
  <si>
    <t>Cena jednostkowa brutto</t>
  </si>
  <si>
    <t xml:space="preserve"> VAT
 (%)</t>
  </si>
  <si>
    <t>Wartość netto</t>
  </si>
  <si>
    <t>Wartość brutto</t>
  </si>
  <si>
    <t>1. Nazwa handlowa
2. Nr katalogowy/EAN</t>
  </si>
  <si>
    <t>Nazwa producenta</t>
  </si>
  <si>
    <t>op. 1 L</t>
  </si>
  <si>
    <t>op. 250 ml</t>
  </si>
  <si>
    <t>RAZEM</t>
  </si>
  <si>
    <t>2 - MYCIE, DEZYNFEKCJA ORAZ PIELĘGNACJA RĄK I CIAŁA</t>
  </si>
  <si>
    <t xml:space="preserve">   Ilość              </t>
  </si>
  <si>
    <t xml:space="preserve"> op. 500 ml</t>
  </si>
  <si>
    <t xml:space="preserve">op.750 ml </t>
  </si>
  <si>
    <t xml:space="preserve">Dozownik łokciowy wykonany z wytrzymałego plastiku ABS, przeznaczony do dozowania preparatów do odkażania, mycia i pielęgnacji rąk o następujących właściwościach: Dozowanie łokciem lub grzbietem dłoni, plastikowy bez elementów metalowych i transparentnych, koloru białego. Dostosowany do pojemników o poj. 500 ml. Możliwość dezynfekcji wszystkich elementów dozownika (wyjmowana pompka dozująca), regulowana ilość dozowanego preparatu (0,5ml, 1ml lub 1,5ml). Dozowanie preparatów od góry pojemnika. Możliwość szybkiego demontażu całego dozownika (np. w celu umycia lub dezynfekcji ściany) bez konieczności odkręcania śrubek. Możliwość zamontowania tacki zabezpieczającej przed kapaniem podczas pobierania preparatu i zabezpieczającej powłoki akrylowe przed preparatami alkoholowymi. Możliwość zamontowania do dozownika kolorowych ramion. </t>
  </si>
  <si>
    <t>szt.</t>
  </si>
  <si>
    <t>Dozownik ścienny, przeznaczony do dozowania preparatów do odkażania i mycia rąk w postaci płynu, żelu lub pianki o następujących właściwościach: dostosowany do wkładów (butelek) 750 ml, działający w systemie zamkniętym. Wymiana butelki wraz z jednorazową pompką. Zasysająca się butelka, minimalizująca niewykorzystane pozostałości produktu. Niewielki rozmiar (23,72cmx13,97cmX10,16cm), umożliwiający umieszczenie dozownika w ograniczonej przestrzeni. Okienko umożliwiające kontrolę ilości produktu w butelce. Możliwość zamontowania  tacki zabezpieczającej przed kapaniem preparatu na podłogę – montaż nie wymaga wiercenia dodatkowych otworów w ścianie czy w dozowniku. Dostępny zestaw zamek + klucz, zabezpieczające przed niepowołanym otwarciem dozownika. Regulowana ilość dozowanego preparatu (ilość zależna od formy produktu: pianki i płynne preparaty dezynfekujące – 0,7 i 1 ml, mydło i żele – 1 i 1,5 ml). W zestawie kolorowe plakietki, ułatwiające identyfikację produktu (mycie/dezynfekcja)</t>
  </si>
  <si>
    <t>Ilość</t>
  </si>
  <si>
    <t>1. Nazwa handlowa
2. EAN</t>
  </si>
  <si>
    <t>op. 1 l</t>
  </si>
  <si>
    <r>
      <rPr>
        <sz val="7"/>
        <color rgb="FF000000"/>
        <rFont val="Arial"/>
        <family val="2"/>
        <charset val="238"/>
      </rPr>
      <t>Preparat do odkażania skóry przed iniekcjami, zdejmowaniem szwów,opatrywaniem ran i zabiegami operacyjnymi (wskazania potwierdzone w ChPL). Barwiony. Gotowy do użycia. Zawierający min. 3 substancje aktywne, w tym difenylol. Z dodatkiem nadtlenku wodoru. Bez etanolu i chlorheksydyny. Spektrum działania : B ( w tym MRSA), F( Candida albicans), Tbc (M.Tuberculosis), V (HIV, HBV,rotawirus, adenowirus,, herpes simplex)</t>
    </r>
    <r>
      <rPr>
        <sz val="7"/>
        <color rgb="FFC9211E"/>
        <rFont val="Arial"/>
        <family val="2"/>
        <charset val="238"/>
      </rPr>
      <t xml:space="preserve">. </t>
    </r>
    <r>
      <rPr>
        <sz val="7"/>
        <color rgb="FF000000"/>
        <rFont val="Arial"/>
        <family val="2"/>
        <charset val="238"/>
      </rPr>
      <t>Nie mający w ChPL przeciwwskazań i ograniczeń do stosowania u wcześniaków i noworodków. Posiadający w ChPL procedurę przedoperacyjnej dezynfekcji skóry. Produkt leczniczy.  Opakowanie produktu: butelka 1 l, butelka 250 ml z atomizerem.</t>
    </r>
  </si>
  <si>
    <t>1. Nazwa handlowa
2. Nr katalogowy</t>
  </si>
  <si>
    <t>Gaziki nasączone 70% alkoholem izopropylowym, sterylne. Gaziki przeznaczone do dezynfekcji skóry nieuszkodzonej. Zastosowanie : przed iniekcjami, pobraniem krwi. Gaziki wykonane z włókniny min. 50 g/m2 . Pakowane w pojedyncze saszetki jednorazowego użytku. Rozmiar gazika po rozłożeniu w przedziale 6-9 cm  x 6 cm- 9 cm. Wyrób medyczny.</t>
  </si>
  <si>
    <t>op. 100 szt.</t>
  </si>
  <si>
    <t>op. 5 L</t>
  </si>
  <si>
    <r>
      <rPr>
        <b/>
        <sz val="7"/>
        <color rgb="FF000000"/>
        <rFont val="Arial"/>
        <family val="2"/>
        <charset val="238"/>
      </rPr>
      <t>6 -</t>
    </r>
    <r>
      <rPr>
        <b/>
        <sz val="9"/>
        <color rgb="FF000000"/>
        <rFont val="Calibri"/>
        <family val="2"/>
        <charset val="238"/>
      </rPr>
      <t xml:space="preserve"> </t>
    </r>
    <r>
      <rPr>
        <b/>
        <sz val="7"/>
        <color rgb="FF000000"/>
        <rFont val="Arial"/>
        <family val="2"/>
        <charset val="238"/>
      </rPr>
      <t>DEZYNFEKCJA ENDOSKOPÓW</t>
    </r>
  </si>
  <si>
    <t>Paski kontrolne do preparatu z poz. 1. Testy kontrolne kompatybilne z w/w preparatem z 90 dniowym terminem przydatności do użycia pasków testowych po otwarciu opakowania.</t>
  </si>
  <si>
    <t>op. 50 szt.</t>
  </si>
  <si>
    <r>
      <rPr>
        <b/>
        <sz val="7"/>
        <color rgb="FF000000"/>
        <rFont val="Arial"/>
        <family val="2"/>
        <charset val="238"/>
      </rPr>
      <t>7</t>
    </r>
    <r>
      <rPr>
        <b/>
        <sz val="9"/>
        <color rgb="FF000000"/>
        <rFont val="Arial"/>
        <family val="2"/>
        <charset val="238"/>
      </rPr>
      <t xml:space="preserve"> - </t>
    </r>
    <r>
      <rPr>
        <b/>
        <sz val="7"/>
        <color rgb="FF000000"/>
        <rFont val="Arial"/>
        <family val="2"/>
        <charset val="238"/>
      </rPr>
      <t xml:space="preserve"> DEZYNFEKCJA MAŁYCH POWIERZCHNI</t>
    </r>
  </si>
  <si>
    <t>op. 750 ml</t>
  </si>
  <si>
    <t>Gotowy do użycia alkoholowy preparat, przeznaczony do dezynfekcji powierzchni oraz wyrobów medycznych. Zawierający w składzie min. 2 alkohole alifatyczne (w tym etanol) w ilości max. 60g/100g oraz zawierający amfoteryczne związki powierzchniowo czynne. Bez dodatkowych substancji aktywnych (aldehydy, związki amoniowe itp.). Wykazujący kompatybilność materiałową ze stalą nierdzewną, polietylenem, aluminium oraz poliwęglanem, potwierdzoną badaniami laboratoryjnymi. Spektrum działania:B  - EN 13727, MRSA, F (Candida albicans) - EN 13624, Tbc (M.Terrae) - EN 14348, V (Rota, Vaccinia, BVDV, Noro) w czasie do 1 min. Możliwość stosowania do powierzchni mających kontakt z żywnością. Wyrób medyczny kl. IIa. Opakowania produktu: 1 litr ze spryskiwaczem, kanister 10 litrów</t>
  </si>
  <si>
    <t>op. 10 L</t>
  </si>
  <si>
    <t>Preparat w formie granulatu, na bazie nadsiarczanów, przeznaczony do mycia oraz dezynfekcji powierzchni, wyposażenia oraz wyrobów medycznych. Nie zawiera aldehydów, kwasu octowego, nadwęglanu sodu, fenolu, chloru. Roztwór roboczy bezbarwny, pozostający aktywny do 30 godzin. Możliwość stosowania na oddziałach noworodkowych (w tym do dezynfekcji inkubatorów). Wykazujący kompatybilność materiałową ze stalą nierdzewną, polietylenem, aluminium oraz poliwęglanem, potwierdzoną badaniami laboratoryjnymi. Spektrum działania: B, F  (Candida albicans), Tbc (M. Terrae, M. avium – EN 14348) V (Adeno, Polio – EN 14476) w czasie do 15 min. w stężeniu 2%. Możliwość rozszerzenia spektrum o spory w dłuższym czasie działania (w tym C.difficile). Wyrób medyczny kl. IIa. Opakowanie produktu: 40g saszetka</t>
  </si>
  <si>
    <t>sasz. 40 g</t>
  </si>
  <si>
    <t>op. 200 g</t>
  </si>
  <si>
    <t>Chusteczk nasączone etanolem do szybkiej dezynfekcji powierzchni wrażliwych, odpornych na działanie alkoholu, również nieinwazyjnych produktów medycznych, ekranów, klawiatur i paneli kontrolnych. Działanie wobec B, F (C. albicans), Tbc (M. terrae, M. avium zgodnie z EN 14348, V (w tym HIV, HBV, HCV), Rota i MNV zgodnie z normą 14476, w czasie do 1 minuty. Chusteczki o wymiarach min. 20x20 cm wykonane z poliestru, o gramaturze 45 - 50 g/m2. Opakowanie typu flowpack z plastikowym klipsem zamykającym a’ 100 szt.</t>
  </si>
  <si>
    <t>100 szt.</t>
  </si>
  <si>
    <t>op. 60 szt.</t>
  </si>
  <si>
    <t>op. 6 L</t>
  </si>
  <si>
    <t>8 - DEZYNFEKCJA DUŻYCH POWIERZCHNI, DEZYNFEKCJA SPOROBÓJCZA</t>
  </si>
  <si>
    <t>op. 200 tabl.</t>
  </si>
  <si>
    <t>9 - POLE OPERACYJNE</t>
  </si>
  <si>
    <t>op. 500 ml</t>
  </si>
  <si>
    <t xml:space="preserve">op.1000 ml
</t>
  </si>
  <si>
    <t xml:space="preserve"> Płynny koncentrat do mycia i dezynfekcji powierzchni oraz wyrobów medycznych (w tym do inkubatorów). Zawierający w składzie synergistyczną kombinację QAV, pochodnych alkiloamin, alkoholu alifatycznego oraz związków powierzchniowo czynnych. Bez aldehydów, związków nadtlenowych, chloru, fenolu oraz pochodnych biguanidynowych. Możliwość stosowania na oddziałach noworodkowych. Wykazujący min. dobrą kompatybilność materiałową ze stalą nierdzewną, polietylenem, aluminium oraz poliwęglanem - potwierdzoną badaniami laboratoryjnymi. Spektrum działania: B (EN 13727 ), Tbc (M. Terrae, M. Avium) - EN 14348, F (Candida albicans) - EN 13624, V (Rota, Vaccinia, BVDV) w czasie do 15 minut. Stężenie 0,5%. Możliwość rozszerzenia spektrum o wirus Adeno w wyższym stężeniu i dłuższym czasie.  Stabilność roztworu roboczego min. 30 dni. Wyrób medyczny kl. IIa</t>
  </si>
  <si>
    <t>op.750 ml</t>
  </si>
  <si>
    <r>
      <t xml:space="preserve">3 </t>
    </r>
    <r>
      <rPr>
        <b/>
        <sz val="7"/>
        <color rgb="FF000000"/>
        <rFont val="Arial"/>
        <family val="2"/>
        <charset val="238"/>
      </rPr>
      <t>- DEZYNFEKCJA SKÓRY</t>
    </r>
    <r>
      <rPr>
        <b/>
        <sz val="7"/>
        <color rgb="FF000000"/>
        <rFont val="Arial"/>
        <family val="2"/>
        <charset val="1"/>
      </rPr>
      <t xml:space="preserve"> I</t>
    </r>
  </si>
  <si>
    <t>4 - DEZYNFEKCJA SKÓRY II</t>
  </si>
  <si>
    <t>op. 5000 ml</t>
  </si>
  <si>
    <t xml:space="preserve">szt . </t>
  </si>
  <si>
    <r>
      <t xml:space="preserve">Preparat do odkażania skóry przed iniekcjami, zdejmowaniem szwów,opatrywaniem ran i zabiegami operacyjnymi (wskazania potwierdzone w ChPL). Bezbarwny. Gotowy do użycia. Zawierający min. 3 substancje aktywne, w tym difenylol. Z dodatkiem nadtlenku wodoru. Bez etanolu i chlorheksydyny. Spektrum działania : B ( w tym MRSA), F( Candida albicans), Tbc (M.Tuberculosis), V (HIV, HBV,rotawirus, adenowirus,herpes simplex). </t>
    </r>
    <r>
      <rPr>
        <sz val="7"/>
        <color rgb="FF000000"/>
        <rFont val="Arial"/>
        <family val="2"/>
        <charset val="1"/>
      </rPr>
      <t>Nie mający w ChPL przeciwwskazań i ograniczeń do stosowania u wcześniaków i noworodków</t>
    </r>
    <r>
      <rPr>
        <sz val="7"/>
        <rFont val="Arial"/>
        <family val="2"/>
        <charset val="1"/>
      </rPr>
      <t>. Posiadający w ChPL procedurę przedoperacyjnej dezynfekcji skóry. Produkt leczniczy. Opakowanie produktu: butelka 1 l, butelka 250 ml z atomizerem.</t>
    </r>
  </si>
  <si>
    <t>op. 50 ml</t>
  </si>
  <si>
    <t xml:space="preserve">Preparat neutralizujący stosowany po maszynowym, chemiczno-termicznym alkalicznym myciu narzędzi chirurgicznych, endoskopów sztywnych, sprzętu anestezjologicznego oraz kontenerów ze stali szlachetnej, butów medycznych. Płynny w koncentracie. Na bazie kwasu cytrynowego. Bezbarwny. Przezroczysty. Bez fosforanów, fosfatów, azotanów oraz związków powierzchniowo czynnych. Stężenie: 0,1-0,2%. Gęstość (20°C): 1,17 g/cm3. pH koncentratu: ok. 2,2, pH 0,2% r-ru roboczego: ok. 3,2.  Wyrób medyczny kl. I. </t>
  </si>
  <si>
    <t>5 - DEZYNFEKCJA NARZĘDZI I ENDOSKOPÓW</t>
  </si>
  <si>
    <t xml:space="preserve">  Pompka do karnistra 5000 ml  kompatybilna z opakowaniem produktu w poz. 1 </t>
  </si>
  <si>
    <t>Sterylny, gotowy  do użycia roztwór służący do irygacji, czyszczenia, nawilżania ran ostrych, przewlekłych jak i oparzeniowych I-III stopnia ,bez ograniczeń dotyczących czasu stosowania, usuwania biofilmu z rany w sposób zapewniający ochronę tkanki; do błon śluzowych przed cewnikowaniem, do pielęgnacji skóry wokół dostępów naczyniowych obwodowych i centralnych oraz dostępów do przewodu pokarmowego PEG,PEJ, bezzapachowy, zawierający poliheksanidynę i betainę; bez zawartości dodatkowych substancji czynnych takich jak jodopowidon, dichlorowodorek oktenidyny. chlorheksydyna. Bez zawartości glicerolu. Minimalizujący ból , fetor oraz stabilizujący  pH w ranie na poziomie fizjologicznym. Wykazujący skuteczność bójczą wobec szczepów wielolekoopornych. Możliwość stosowania: u dzieci, w terapii podciśnieniowej, w połączeniu z opatrunkami srebrowymi. Po otwarciu możliwość stosowania przez 8 tygodni. Wyrób medyczny klasy III.</t>
  </si>
  <si>
    <t>Sterylny, gotowy do użycia żel służący do oczyszczenia, nawilżania i odkażania ran ostrych, przewlekłych jak i oparzeniowych I-III stopnia, do usuwania biofilmów z rany w sposób zapewniający ochronę tkanki; bezzapachowy; zawierający poliheksanidynę i betainę; bez zawartości dodatkowych substancji czynnych takich jak jodopowidon, dichlorowodorek oktenidyny. Minimalizujący ból , fetor oraz stabilizujący  pH w ranie na poziomie fizjologicznym. Wykazujący skuteczność bójczą wobec szczepów wielolekoopornych, Możliwość stosowania: u dzieci, w terapii podciśnieniowej, w połączeniu z opatrunkami srebrowymi. Wyrób medyczny klasy III.</t>
  </si>
  <si>
    <t>Preparat do dezynfekcji ran, błon śluzowych, skóry przed iniekcjami, punkcjami, zabiegami chirurgicznymi; bez zawartości alkoholu; zawierający 7,5% powidonu jodowanego z 10% zawartością  jodu; skuteczny na: bakterie, prątki, grzyby, wirusy, pierwotniaki i przetrwalniki bakterii; w zależności od potrzeby z możliwością stosowania jako koncentrat lub po rozcieńczeniu. Produkt leczniczy .</t>
  </si>
  <si>
    <t>Pompka do butele 500 ml kompatybilnych z opakowaniem produktu w poz. 1,2,3,4</t>
  </si>
  <si>
    <t>op 30 g</t>
  </si>
  <si>
    <t>op 30 ml</t>
  </si>
  <si>
    <r>
      <t>10</t>
    </r>
    <r>
      <rPr>
        <b/>
        <sz val="7"/>
        <color rgb="FF000000"/>
        <rFont val="Arial"/>
        <family val="2"/>
        <charset val="238"/>
      </rPr>
      <t xml:space="preserve"> - </t>
    </r>
    <r>
      <rPr>
        <b/>
        <sz val="7"/>
        <color rgb="FF000000"/>
        <rFont val="Arial"/>
        <family val="2"/>
        <charset val="1"/>
      </rPr>
      <t xml:space="preserve">DEZYNFEKCJA BŁON ŚLUZOWYCH, SKÓRY I RAN </t>
    </r>
  </si>
  <si>
    <t>Preparat do dezynfekcji wysokiego poziomu endoskopów i innych termolabilnych wyrobów medycznych na poziomie sporobójczym. Skład : Kwas nadoctowy wytwarzany z acetylokaprolaktamu i 3% nadtlenku wodoru. Skuteczność biobójcza: 5 minut; bakteriobójczy, prątkobójczy (M.terrae, M.avium), grzybobójczy (C.albicans, A.niger), wirusobójczy (Adenowirus, Poliowirus), sporobójczy (Bacillus subtilis, Clostridium difficile) w czasie do 5 minut. Po zaktywowaniu preparat zachowuje aktywność biobójczą do 14 dni, kontrolowaną przez paski testowe. Pozytywna opinia użytkowa producenta endoskopów Fujinon, Pentax. Wyrób medyczny klasy II b. Kanister – 5 litrów + wbudowany aktywator</t>
  </si>
  <si>
    <t xml:space="preserve">Preparat do manualnego i maszynowego mycia narzędzi, endoskopów i innych wyrobów medycznych. Na bazie pięciu enzymów (amylazy, proteazy, lipazy, mannaza, celulaza). Szybkie działanie - już po 5 min. Niskie stężenie robocze od 0,01% do 0,5%. Szerokie zastosowanie - mycie manualne, w myjniach ultradźwiękowych, w półautomatycznych i automatycznych myjniach do endoskopów, myjniach - dezynfektorach . Wyrób medyczny klasy I .Opakowanie produkt: kanister 5 L. </t>
  </si>
  <si>
    <r>
      <t xml:space="preserve">Płynny, trójenzymatyczny preparat do mycia </t>
    </r>
    <r>
      <rPr>
        <sz val="7"/>
        <color rgb="FF000000"/>
        <rFont val="Arial"/>
        <family val="2"/>
        <charset val="238"/>
      </rPr>
      <t xml:space="preserve">i dezynfekcji narzędzi, endoskopów i innych
</t>
    </r>
    <r>
      <rPr>
        <sz val="7"/>
        <color rgb="FF000000"/>
        <rFont val="Arial"/>
        <family val="2"/>
        <charset val="1"/>
      </rPr>
      <t xml:space="preserve">wyrobów medycznych.  Produkt zawiera w składzie: IV rzędowe związki amonowe (propionian), chlorheksydyna, kompleks enzymów (proteza, lipaza, amylaza), związki powierzchniowo czynne, substancje zapachowe, barwnik. Wykazuje działanie:
bakteriobójcze: 0,5% w 5 min ( EN 13727, EN 14561), drożdżakobójcze: 0,5% w 5 min ( EN 13624, EN 14562),ograniczone wirusobójcze: 0,5% w 7 min (EN 14476) Możliwość użycia preparatu w myjkach ultradźwiękowych. Wyrób medyczny  kl. II b.
 </t>
    </r>
  </si>
  <si>
    <t>Hydrożel do leczenia ran, zawierający polihexanid 0,1% i poloxamer 1%,  Do oczyszczania i nawilżania powierzchni rany. Przetestowany dermatologiczne. Preparat o następujących wskazaniach do zastosowania: po zabiegach chirurgicznych,  do pielęgnacji szwów pooperacyjnych,  do opatrywania odleżyny oraz  owrzodzeń żylnych, do opatrywania przewlekłe ran pourazowych, do oparzeń 1. i 2. stopnia. Usuwa i zapobiega powstawaniu biofilmu. Preparat przebadany zgodnie z EN 13624 warunki brudne (drożdże) oraz EN 13727 warunki brudne  (bakterie) do 15 minut. Wyrób medyczny klasa III.</t>
  </si>
  <si>
    <t>Roztwór do płukania ran, zawierający polihexanid 0,1% i poloxamer 1%. Do oczyszczania i nawilżania powierzchni rany. Przetestowany dermatologiczne. Preparat o następujących wskazaniach do zastosowania: po zabiegach chirurgicznych,  do pielęgnacji szwów pooperacyjnych,  do opatrywania odleżyny oraz  owrzodzeń żylnych, do opatrywania przewlekłe ran pourazowych, do oparzeń 1. i 2. stopnia. Usuwa i zapobiega powstawaniu biofilmu. Preparat przebadany zgodnie z EN 13624 warunki brudne (drożdże) oraz EN 13727 warunki brudne  (bakterie) łącznie z MRSA) do 10 minut..Opakowanie produktu: butelka 1 l, butelka 250 ml z atomizerem.Wyrób medyczny klasa III.</t>
  </si>
  <si>
    <t>op. 350 ml</t>
  </si>
  <si>
    <t>Gotowy do użycia roztwór przeznaczony do dekontaminacji, płukania, pędzlowania jamy ustnej, utrzymania flory fizjologicznej ust i codziennej higieny jamy ustnej;na bazie poliheksanidyny;bez zawartości octenidyny,alkoholu i chlorheksydyny ,do zastosowania na uszkodzoną tkankę, możliwość stosowania u dzieci, skuteczny na bakterie (w tym MDRO np. Staphylococcus aureus, MRSA; Enterococcus hirae; Pseudomonas aeruginosa; Acinetobacter baumannii; Enterococcus faecium (VRE); Klebsiella pneumoniae (ESBL)) oraz grzyby (Candida albicans). Wyrób medyczny klasy III.</t>
  </si>
  <si>
    <r>
      <t>Środek zmiękczający oraz płuczący</t>
    </r>
    <r>
      <rPr>
        <sz val="7"/>
        <color rgb="FF000000"/>
        <rFont val="Arial"/>
        <family val="2"/>
        <charset val="1"/>
      </rPr>
      <t xml:space="preserve"> do myjek automatycznych zawierający &lt; 5% polikarboksylanów,na bazie kwasów organicznych. Opakowanie 5 litrów. Wyrób medyczny.</t>
    </r>
  </si>
  <si>
    <t>Gotowy do użycia, bezbarwny preparat przeznaczony do higienicznego mycia i dekontaminacji całego ciała w tym włosów bez konieczności spłukiwania i zmywania; także do oczyszczania miejsc cewnikowania; usuwa nieprzyjemne zapachy; na bazie poliheksanidyny; skuteczny w czasie 30s na bakterie w tym MDRO np. Staphylococcus aureus, MRSA; Enterococcus hirae; Pseudomonas aeruginosa; Acinetobacter baumannii; Enterococcus faecium (VRE); Klebsiella pneumoniae (ESBL)) oraz grzyby (Candida albicans); Wyrób medyczny klasy III .</t>
  </si>
  <si>
    <t>Preparat w postaci piany do wstępnej dekontaminacji narzędzi chirurgicznych. Zapobiegający utrwalaniu zanieczyszczeń organicznych na narzędziach. Gotowy do użycia. Zawierający w składzie enzymy (amylaza, lipaza, proteaza), związki powierzchniowo czynne oraz inhibitory korozji. Spektrum działania: B- Staphylococcus aureus ,Enterococcus hirae ,Pseudomonas aeruginosa (EN 14561), F- Candida albicans (EN 14562) V (HIV, HBV, HCV) w czasie 5 minut. Posiadający doskonałą kompatybilność materiałową- potwierdzoną badaniami laboratoryjnymi. Wyrób medyczny kl. IIb.</t>
  </si>
  <si>
    <r>
      <t>Gotowy do użycia, bezzapachowy preparat w postaci piany przeznaczony do szybkiej dezynfekcji miejsc trudno dostępnych, urządzeń i wszelkich małych powierzchni wrażliwych na działanie alkoholu; również na oddziałach noworodkowych, do</t>
    </r>
    <r>
      <rPr>
        <sz val="7"/>
        <color rgb="FF000000"/>
        <rFont val="Arial"/>
        <family val="2"/>
        <charset val="1"/>
      </rPr>
      <t xml:space="preserve"> inkubatorów oraz do głowic USG (rekomendacje producentów głowic Philips, Hitachi)</t>
    </r>
    <r>
      <rPr>
        <sz val="7"/>
        <rFont val="Arial"/>
        <family val="2"/>
        <charset val="1"/>
      </rPr>
      <t xml:space="preserve">, monitorów, systemów infuzyjnych i w pionie żywieniowym; oparty o 1-propanol (15g-17g / 100g preparatu) i czwartorzędowe związki amoniowe; bez zawartości aldehydów i alkiloamin; skuteczny w czasie do 1min na bakterie (w tym MRSA, Tbc), grzyby, wirusy (HIV, HBV, HCV, Rota, Vaccinia, </t>
    </r>
    <r>
      <rPr>
        <sz val="7"/>
        <color rgb="FF000000"/>
        <rFont val="Arial"/>
        <family val="2"/>
        <charset val="1"/>
      </rPr>
      <t xml:space="preserve">Ptasia </t>
    </r>
    <r>
      <rPr>
        <sz val="7"/>
        <rFont val="Arial"/>
        <family val="2"/>
        <charset val="1"/>
      </rPr>
      <t>grypa ), oraz w czasie do 5min na wirusy Polyoma oraz Norovirus); konfekcjonowany w opakowaniach 750ml z aplikatorem pianowym i 5000ml; wyrób medyczny klasy II a.</t>
    </r>
  </si>
  <si>
    <t>Bezalkoholowy, płynny gotowy do użycia środek na bazie czwartorzędowych związków amoniowych. Przeznaczony do szybkiej dezynfekcji i mycia urządzeń medycznych w tym inkubatory oraz wszelkiego rodzaju powierzchni, szczególnie wrażliwych na działanie alkoholu tj. szkło akrylowe i głowice USG. O spektrum działania B, MRSA, F do 1 minuty, V (Vaccinia, HBV, HIV, HCV/BVDV, Rota, wirus grypy) 30 sek., Polyoma wg. normy EN 14476 – do 2 minut. Niezawierajacy aldehydów, alkoholu, fenoli. O ph koncentratu 6-8. Może być stosowany do powierzchni mających kontakt z żywnością. Dozowany również za pomocą piany. Opakowanie 5 l. Wyrób medyczny klasy II a.</t>
  </si>
  <si>
    <t>Preparat do mycia i dezynfekcji  narzędzi  i endoskopów.  Płynny, w koncentracie, oparty na synergistycznym kompleksie enzymatycznym (enzymy różnych klas) oraz substancji powierzchniowo czynnych, QAC oraz pochodnej guanidyny. Nie zawierający w składzie aldehydów, fenoli, chloru, związków tlenowych, pochodnych amin. Możliwość użycia w ultradźwiękowych urządzeniach myjących. Spektrum działania: B(EN 14561), F(EN 14562), V(HIV, HBV, HCV - BVDV, Vaccinia) w czasie do 15 min. w stężeniu 0,5%. Wyrób medyczny klasy II b.</t>
  </si>
  <si>
    <t>op. 2 L</t>
  </si>
  <si>
    <t>Gotowy do użycia preparat alkoholowy bezbarwny przeznaczony do odkażania skóry przed pobieraniem krwi, zastrzykami, cewnikowaniem, punkcjami i operacjami; zawierający dwie substancje aktywne (wyłącznie alkohole - etanol i 2-propanol); bez zawartości jodu, chlorheksydyny, nadtlenku wodoru, fenoli i jego pochodnych; z możliwością stosowania u noworodków i niemowląt pod obserwacją lekarza (CHPL); o przedłużonym czasie działania do 24h; skuteczny przy jednorazowej aplikacji  na :bakterie (gram+ i gram-, w tym MRSA, Tbc, E.coli), grzyby, wirusy (Vaccina, HIV, HCV, HBV – 15s), skuteczny także na  Rotawirus, Polio. Produkt leczniczy, termin ważności 5 lat, 12 mies. od pierwszego użycia.Produkt leczniczy.</t>
  </si>
  <si>
    <r>
      <t>Tabletki do mycia i dezynfekcji na bazie aktywnego chloru ( troklozen sodu). Szerokie spektrum biobójcze – bakterie wg Normy EN13727, grzyby (co najmniej C. albicans) wg Normy EN13624, wirusy (w tym Polio i Adeno) wg Normy EN 14476, prątki (M.avium i M.terrae) wg Normy EN 14348, spory (w tym Cl. Difficile) wg. Normy EN 13704 17126 w stężeniu 1000 ppm w warunkach czystych i w stężeniu 2000 ppm w warunkach brudnych. Proste dozowanie – 1 tabletka / 1000 ppm na 1 litr wody. Czas ekspozycji do 15 minut. Trwałość nieużywanego roztworu roboczego –</t>
    </r>
    <r>
      <rPr>
        <sz val="7"/>
        <color rgb="FFC9211E"/>
        <rFont val="Arial"/>
        <family val="2"/>
        <charset val="238"/>
      </rPr>
      <t xml:space="preserve"> </t>
    </r>
    <r>
      <rPr>
        <sz val="7"/>
        <color rgb="FF000000"/>
        <rFont val="Arial"/>
        <family val="2"/>
        <charset val="238"/>
      </rPr>
      <t>min. 1 dzień. Opakowanie produktu: 200 tabletek. Produkt biobójczy.</t>
    </r>
  </si>
  <si>
    <t>Samobuforujący się roztwór wodny kwasu podchlorawego 50 ppm i podchlorynu sodu 50 ppm do płukania pola operacyjnego i jam ciała w trakcie operacji, terapii ran pooperacyjnych oraz do terapii podciśnieniowej trudno gojących się ran. Produkt otrzymywany drogą elektrolizy; o pH zbliżonym do fizjologicznego pH 6-7,5. Produkt nie wymagający wypłukania/ neutralizacji z ran czy jam ciała. Możliwe podgrzewanie r-ru do 37C. Stabilny przez 60  dni od otwarcia.Wyrób medyczny klasy III.</t>
  </si>
  <si>
    <t>15 – MYCIE, DEZYNFEKCJA ORAZ PIELĘGNACJA CIAŁA</t>
  </si>
  <si>
    <t>Preparat do dezynfekcji ran, błon śluzowych, skóry. Możliwość zastosowania przy cewnikowaniach. Na bazie dichlorowodorku octenidyny i fenoksyetanolu. Nie zawierający jodu i chlorheksydyny. Spektrum: B, F, V (HIV, HBV, Herpes Simplex), pierwotniaki. Gotowy do użycia. Bezbarwny. Nie wpływający negatywnie na proces gojenia się ran.. Produkt leczniczy. Opakowania produktu:  50 ml, 250 ml, 1000 ml.</t>
  </si>
  <si>
    <t>Alkohol etylowy 70 %</t>
  </si>
  <si>
    <t>Alkohol etylowy 96 %</t>
  </si>
  <si>
    <t>op.1000 ml</t>
  </si>
  <si>
    <t>16 - ALKOHOL ETYLOWY</t>
  </si>
  <si>
    <t xml:space="preserve">11 – DEZYNFEKCJA SKÓRY I RAN </t>
  </si>
  <si>
    <t xml:space="preserve">12 - PREPARAT DO MYJKI NACZYŃ SANITARNYCH </t>
  </si>
  <si>
    <t>13 – PREPARATY MYJĄCO - DEZYNFEKUJĄCE DO MYJNI OBUWIA OPERACYJNEGO I POJEMNIKÓW WÓZKÓW TRANSPORTOWYCH</t>
  </si>
  <si>
    <r>
      <t>Alkoholowy preparat w postaci żelu przeznaczony do higienicznej i chirurgicznej dezynfekcji rąk. Posiadający w składzie alkohol etylowy  80 gr w 100 gr preparatu. Przeznaczony do skóry wrażliwej , przetestowany dermatologicznie. Bez zapachu i barwników. Opakowanie 0,5 L pasujące do dozowników Dermados ( wymagane poświadczenie producenta dozowników  o kompatybilności ).  Higieniczna dezynfekcja rąk 30 sek ; chirurgiczna dezynfekcja rąk  60 sek.  Skuteczny w czasie 30 s wobec: B - EN 13727, F - EN 13624, Tbc - EN 14348, V (Adeno, Noro, BVDV, PRV - HBV, HIV, HSV-1, Rota, RSV, Vaccinia) - EN 14476, oraz w czasie 60 s - Polio EN 14467. Przebadany wobec normy EN 1500 i EN 12791.</t>
    </r>
    <r>
      <rPr>
        <sz val="7"/>
        <rFont val="Arial"/>
        <family val="2"/>
        <charset val="238"/>
      </rPr>
      <t xml:space="preserve"> Produkt biobójczy.</t>
    </r>
  </si>
  <si>
    <r>
      <t>Preparat do higienicznej i chirurgicznej dezynfekcji rąk na bazie etanolu (min. 89%), bez zawartości jodu, chlorheksydyny, izopropanolu, fenolu i jego pochodnych. Preparat bezbarwny zawierający substancje nawilżające, pielęgnujące i regenerujące skórę, takie, jak witamina E, pantenol i gliceryna, substancje zapachowe. Higieniczna dezynfekcja rąk zgodnie z normą EN 1500 w ciągu 20s. Chirurgiczna dezynfekcja rąk zgodnie z normą EN 12791 w ciągu 90s. Skuteczny w czasie 15s wobec: B - EN 13727, F - EN 13624, Noro i Rota - EN 14476, V (HIV, HBV, HCV) - RKI; w czasie 20 s -EN14348 ; w czasie 30 s - Adeno i Polio - EN 14476.</t>
    </r>
    <r>
      <rPr>
        <sz val="7"/>
        <rFont val="Arial"/>
        <family val="2"/>
        <charset val="238"/>
      </rPr>
      <t xml:space="preserve"> Produkt biobójczy.</t>
    </r>
  </si>
  <si>
    <r>
      <t xml:space="preserve"> Preparat myjący do chirurgicznego i higienicznego mycia rąk, p</t>
    </r>
    <r>
      <rPr>
        <sz val="7"/>
        <color rgb="FF000000"/>
        <rFont val="Arial"/>
        <family val="2"/>
        <charset val="238"/>
      </rPr>
      <t xml:space="preserve">rzebadany dermatologicznie, </t>
    </r>
    <r>
      <rPr>
        <sz val="7"/>
        <color rgb="FF000000"/>
        <rFont val="Arial"/>
        <family val="2"/>
        <charset val="1"/>
      </rPr>
      <t>niealkaiczny na bazie syntetycznych składników, o pH 5,0, zawierający substancje nawilżające, zapachowe oraz formułę APG; posiadający doskonałe właściwości pielęgnujące i myjące (usuwa pozostałości po maściach); nadający się również do mycia ciała i kąpieli pod prysznicem; opakowanie 500ml pasujące do dozownika typu Dermados; preparat powinien być kompatybilny z preparatem do dezynfekcji rąk - pochodzący od jednego producenta</t>
    </r>
    <r>
      <rPr>
        <sz val="7"/>
        <rFont val="Arial"/>
        <family val="2"/>
        <charset val="238"/>
      </rPr>
      <t>.Kosmetyk.</t>
    </r>
  </si>
  <si>
    <r>
      <t>Alkoholowy preparat w postaci żelu przeznaczony do higienicznej i chirurgicznej dezynfekcji rąk. Posiadający w składzie alkohol etylowy  80 gr w 100 gr preparatu. Przeznaczony do skóry wrażliwej , przetestowany dermatologicznie. Bez zapachu i barwników.  Higieniczna dezynfekcja rąk 30 sek ; chirurgiczna dezynfekcja rąk  60 sek.  Skuteczny w czasie 30 s wobec: B - EN 13727, F - EN 13624, Tbc - EN 14348, V (Adeno, Noro, BVDV, PRV - HBV, HIV, HSV-1, Rota, RSV, Vaccinia) - EN 14476, oraz w czasie 60 s - Polio EN 14467. Przebadany wobec normy EN 1500 i EN 12791. Konfekcjonowany w zasysających się opakowaniach 750ml z wymienną wraz z butelką pompką, kompatybilnych z dozownikami typu Nexa w systemie zamkniętym.</t>
    </r>
    <r>
      <rPr>
        <b/>
        <sz val="7"/>
        <rFont val="Arial"/>
        <family val="2"/>
      </rPr>
      <t xml:space="preserve"> </t>
    </r>
    <r>
      <rPr>
        <sz val="7"/>
        <rFont val="Arial"/>
        <family val="2"/>
      </rPr>
      <t>Produkt biobójczy.</t>
    </r>
  </si>
  <si>
    <t>Emulsja typu olej w wodzie o działaniu nawilżającym i ochronnym , zawierająca wosk pszczeli. Przetestowana klinicznie i dermatologicznie. Kosmetyk.</t>
  </si>
  <si>
    <t>Delikatny, płynny preparat do mycia rąk i ciała dla osób o szczególnie wrażliwej skórze, o pH 5,0 zawierający APG (alkilo-poliglikozyd), nie zawierający dodatku substancji zapachowych oraz barwników. Produkt hipoaler-giczny – brak ryzyka alergii, przebadany dermatologicznie. Wymagana przezroczysta butelka, umożliwiająca ocenę i potwierdzenie wzrokowe zawartości właściwego – bezbarwnego produktu. Konfekcjonowany w zasysających się opakowaniach 750ml z wymienną wraz z butelką pompką, kompatybilnych z dozownikami typu Nexa w systemie zamkniętym Kosmetyk.</t>
  </si>
  <si>
    <t>Preparat do maszynowego mycia narzędzi medycznych, sprzętu anestezjologicznego, narzędzi stosowanych w okulistyce, giętkich i sztywnych endoskopów oraz  kontenerów. Preparat można stosować do anodowanego aluminium, metali kolorowych, usuwa osad krzemianowy. Zawiera enzymy, anionowe i niejonowe substancje powierzchniowo czynne o pH w roztworze roboczym 10,5. Spełnia zalecenia w zakresie ograniczenia do minimum ryzyka vCJK.  Stężenie roztworu roboczego 0,3-1%. Wyrób medyczny kl. I</t>
  </si>
  <si>
    <t>14 –PREPARAT MYJĄCO – DEZYNFEKCYJNY DO NARZĘDZI CHIRURGICZNYCH</t>
  </si>
  <si>
    <t xml:space="preserve">Gotowy do użycia preparat sporobójczy  o właściwościach myjąco dezynfekujących w formie spray-piany. Na bazie nadtlenku wodoru i czwartorzędowych związków amoniowych. Nie podrażniający dróg oddechowych, pozbawiony substancji zapachowych, barwiących, chloru. Nie wymagający spłukiwania. Przebadany zgodnie według EN, w tym wg EN 16615. Skuteczny wobec: B (EN 13727), F (EN 13624), V (EN 14476) ,Tbc (EN 14348), S (EN 13704, EN 17126) w czasie max 1 min. Możliwość stosowania do inkubatorów, aeratorów w stomatologii oraz akcesoriów do badań laryngologicznych. wysoka kompatybilność ze stala nierdzewną, silikonem, szkłem, ceramika, materiałami porcelanowymi, akrylem, polimerem, poliweglanem, polistyrenem, HDPE, plastikiem, PCV. Wyrób medyczny kl. IIa                          </t>
  </si>
  <si>
    <t>1000 ml</t>
  </si>
  <si>
    <t xml:space="preserve">Koncentrat myjąco – dezynfekcyjny na bazie aminy i QAV przeznaczony do powierzchni zmywalnych  (np. łóżka, fotele zabiegowe, stoły operacyjne, aparatura medyczna, podłogi, ściany, drzwi, blaty, szafki, stoły).  Produkt o wysokiej tolerancji materiałowej, możliwość używania do materiałów obiciowych, tworzywa ABS, szkła, porcelany, gumy, stali szlachetnej, aluminium, a także niklu oraz chromu. Polecany do wyrobów ze szkła akrylowego. Produkt bez zawartości chloru, aldehydów i fenoli.  Spektrum i czas działania : B EN 13727,   F (C. Albicans) EN 16615 0,25% - 5 minut., Tbc - 0,25% - 15 minut,  V (HIV, HBV, HCV, Vaccinia, Herpes Simplex) EN 14476 - 0,25 % w 15 min., Polio, Adeno 1,25% - 15 minut. Skuteczność w warunkach brudnych 1,25% - 15 min. Możliwość rozszerzenia spektrum o S (C.dificile) zgodnie z EN 17126. Wyrób medyczny klasa IIa  i produkt biobójczy.  </t>
  </si>
  <si>
    <t>Gotowy do użycia, płynny preparat do szybkiej dezynfekcji małych powierzchni na bazie wyłącznie alkoholu etylowego (do 50%) bez zawartości dodatkowych substancji czynnych. O spektrum działania B, Tbc, F, V ( HIV, HBV, HCV/BVDV, Vaccinia, rota, Noro/MNV) w czasie do 1 min,Adeno do 3 min dopuszczony do powierzchni mających kontakt z żywnością. O pH ok.6-7. Nie zawierający substancji zapachowych i nie pozostawiający osadów. Opakowanie 1 L ze spryskiwaczem.  Wyrób medyczny klasy II a.</t>
  </si>
  <si>
    <t>Gotowy do użycia, płynny preparat do szybkiej dezynfekcji małych powierzchni na bazie wyłącznie alkoholu etylowego (do 50%) bez zawartości dodatkowych substancji czynnych. O spektrum działania B, Tbc, F, V ( HIV, HBV, HCV/BVDV, Vaccinia, rota, Noro/MNV) w czasie do 1 min,Adeno do 3 min dopuszczony do powierzchni mających kontakt z żywnością. O pH ok.6-7. Nie zawierający substancji zapachowych i nie pozostawiający osadów. Opakowanie 5 L. Wyrób medyczny klasy II a.</t>
  </si>
  <si>
    <t>Bezalkoholowy, płynny gotowy do użycia środek na bazie czwartorzędowych związków amoniowych. Przeznaczony do szybkiej dezynfekcji i mycia urządzeń medycznych w tym inkubatory oraz wszelkiego rodzaju powierzchni, szczególnie wrażliwych na działanie alkoholu tj. szkło akrylowe i głowice USG. O spektrum działania B, MRSA, F do 1 minuty, V (Vaccinia, HBV, HIV, HCV/BVDV, Rota, wirus grypy) 30 sek., Polyoma wg. normy EN 14476 – do 2 minut. Niezawierajacy aldehydów, alkoholu, fenoli. O ph koncentratu 6-8. Może być stosowany do powierzchni mających kontakt z żywnością. Dozowany również za pomocą piany. Opakowanie 1 L ze spryskiwaczem. Wyrób medyczny klasy II a.</t>
  </si>
  <si>
    <t>Chusteczki  sporobójcze  na bazie mieszaniny trzech różnych czwartorzędowych związków amonowych. Spektrum działania  B( łącznie z MRSA), F, V (Polio, Adeno, polyoma, Vaccinia),  spory (C. difficile wg. PN 13704) w czasie do 2 minut. Roztwór, którym są nasączone nie może posiadać w swoim składzie alkoholi, chloru, aldehydów, fenoli. Chusteczki o wymiarach min. 20x20 cm wykonane z polipropylenu, o gramaturze 45- 50 g/m2. Opakowanie typu flowpack a’ 100 szt. Wymagane aby były przebadane wg normy EN 16615- zalecana przy stosowaniu dezynfekcji powierzchni z działaniem mechanicznym ( przycieranie)w warunkach brudnych. Chusteczki posiadają oznaczenie kolorystyczne zgodne z obowiązującymi wytycznymi dot. poziomu ryzyka- strefa bardzo wysokiego ryzyka KOLOR CZERWONY. Wyrób medyczny klasy II b.</t>
  </si>
  <si>
    <t>Preparat do jednoczesnego mycia i dezynfekcji dużych i małych powierzchni zmywalnych, bez dodatku: aldehydów, chloru, fenoli, bez dodatku alkoholi, czwartorzędowych związków amonowych (QAV) i ich pochodnych, zwierający substancję nielotną glukoprotaminę. Wymagana potwierdzenie, że substancja aktywna nie jest substancją lotną i nie wykazuje toksyczności wziewnej.
Spektrum: B, Tbc, F, V. Czas działania: B, F, wirusy HBV, HCV, HIV – do 15 min.. B, Tbc, F – do 30 min. Wymagana pozytywna opinia kliniczna do dezynfekcji powierzchni w oddziałach pediatrycznych i noworodkowych.  Wyrób medyczny klasy II a.</t>
  </si>
  <si>
    <r>
      <t>Gaziki jednorazowe, jałowe, nasączone 70% alkoholem izopropylowym i 2% chloreksydyną, wykonane z włókniny polipropylenowo-celulozowej o gramaturze
25 g / m</t>
    </r>
    <r>
      <rPr>
        <sz val="7"/>
        <color theme="1"/>
        <rFont val="Calibri"/>
        <family val="2"/>
        <charset val="238"/>
      </rPr>
      <t>²</t>
    </r>
    <r>
      <rPr>
        <sz val="7"/>
        <color theme="1"/>
        <rFont val="Arial"/>
        <family val="2"/>
        <charset val="238"/>
      </rPr>
      <t>, przeznaczone  do dezynfekcji zastawek dostępu bezigłowego oraz innych wyrobów medycznych; pozytywnie zaopiniowane przez producentów sprzętu infuzyjnego (kompatybilność materiałowa),spektrum B,F czas 15 sek., o wymiarach: 42mmx33mm (złożone) i 162x150mm (rozłożone); pakowane pojedynczo w hermetycznie zamkniętych saszetkach. Wyrób medyczny klasy I</t>
    </r>
  </si>
  <si>
    <t>Preparat do dezynfekcji powierzchni, roztwór użytkowy preparatu posiada charakterystyczną barwę. Preparat do dezynfekcji metalu, drewna, gumy i szkła. Substancja aktywna: mononadsiarczan potasu. Stężenie i czas: 2% czas działania 15min. Sposób przygotowania roztworu: rozpuszczany wodą wodociągową. Opakowanie produktu: proszek 200 g. Produkt biobójczy.</t>
  </si>
  <si>
    <t>Maść do  stosowania miejscowego, leczenia zakazonych i niezakazonych ran w warunkach domowych lub ambulatoryjnych. Rany moga byc ostre lub przewlekłe:otarcia, pekniecia, uszkodzenia skóry, rany oparzeniowe, odlezyny, rany cukrzycowe, powikłania ran pooperacyjnych lub rany powstałe na skutek otwarcia pecherzy.Składnik aktywny rafinowana zywica swierku norweskiego. Opakowanie 30g. Wyrób medyczny klasa II b.</t>
  </si>
  <si>
    <t>Chusteczki do szybkiej dezynfekcji sprzętu medycznego w tym głowice USG wrażliwego na działanie alkoholu na bazie czwartorzędowych związków amonowych. Spektrum działania B( łącznie z MRSA), F w czasie do 1 min., V (HBV, HIV, HCV, Rota, Vaccinia) w czasie 30 sek., Papova/ Polyoma - 2 min. Roztwór, którym są nasączone nie może posiadać w swoim składzie alkoholi, chloru, aldehydów, fenoli. Posiadające opinię dermatologiczną Opakowanie typu flow-pack 100 szt. chusteczek o wym. min. 20 cm x 22 cm o gramaturze 45 -50 g/m2 - wykonane z poliestru. Wymagane aby były przebadane wg normy EN 16615 - zalecana przy stosowaniu dezynfekcji powierzchni z działaniem mechanicznym ( przycieranie) w warunkach brudnych. Chusteczki posiadają oznaczenie kolorystyczne zgodne z obowiązującymi wytycznymi dot. poziomu ryzyka- strefa pozbawiona ryzyka KOLOR NIEBIESKI.  Wyrób medyczny klasa IIa, produkt biobójczy</t>
  </si>
  <si>
    <t>Chusteczk nasączone etanolem do szybkiej dezynfekcji powierzchni wrażliwych, odpornych na działanie alkoholu, również nieinwazyjnych produktów medycznych, ekranów, klawiatur i paneli kontrolnych. Działanie wobec B, F (C. albicans), Tbc (M. terrae, M. avium zgodnie z EN 14348, V (w tym HIV, HBV, HCV), Rota i MNV zgodnie z normą 14476, w czasie do 1 minuty. Chusteczki o wymiarach min. 20x20 cm wykonane z poliestru, o gramaturze 45 - 50 g/m2. Opakowanie typu flowpack z plastikowym klipsem zamykającym a 60 szt. Wymagane aby były przebadane wg normy EN 16615 - zalecana przy stosowaniu dezynfekcji powierzchni z działaniem mechanicznym ( przycieranie)w warunkach brudnych. Chusteczki posiadają oznaczenie kolorystyczne zgodne z obowiązującymi wytycznymi dot. poziomu ryzyka- strefa niskiego ryzyka KOLOR ZIELONY. Wyrób medyczny klasa IIa, produkt biobójczy</t>
  </si>
  <si>
    <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</si>
</sst>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_-* #,##0.00\ _z_ł_-;\-* #,##0.00\ _z_ł_-;_-* &quot;-&quot;??\ _z_ł_-;_-@_-"/>
    <numFmt numFmtId="165" formatCode="#,##0.00\ [$zł-415];[Red]\-#,##0.00\ [$zł-415]"/>
    <numFmt numFmtId="166" formatCode="[$-415]General"/>
    <numFmt numFmtId="167" formatCode="[$-415]#,##0"/>
    <numFmt numFmtId="168" formatCode="\ * #,##0.00&quot; zł &quot;;\-* #,##0.00&quot; zł &quot;;\ * \-#&quot; zł &quot;;\ @\ "/>
    <numFmt numFmtId="169" formatCode="#,##0.00&quot; zł&quot;"/>
  </numFmts>
  <fonts count="36">
    <font>
      <sz val="11"/>
      <color rgb="FF000000"/>
      <name val="Arial"/>
      <family val="2"/>
      <charset val="238"/>
    </font>
    <font>
      <sz val="11"/>
      <color theme="1"/>
      <name val="Calibri"/>
      <family val="2"/>
      <charset val="238"/>
      <scheme val="minor"/>
    </font>
    <font>
      <b/>
      <i/>
      <sz val="16"/>
      <color rgb="FF000000"/>
      <name val="Arial"/>
      <family val="2"/>
      <charset val="238"/>
    </font>
    <font>
      <sz val="10"/>
      <color rgb="FF000000"/>
      <name val="Arial CE"/>
      <family val="2"/>
      <charset val="238"/>
    </font>
    <font>
      <sz val="11"/>
      <color rgb="FF000000"/>
      <name val="Calibri"/>
      <family val="2"/>
      <charset val="238"/>
    </font>
    <font>
      <sz val="10"/>
      <name val="Arial CE"/>
      <charset val="238"/>
    </font>
    <font>
      <sz val="10"/>
      <name val="Arial"/>
      <family val="2"/>
      <charset val="238"/>
    </font>
    <font>
      <sz val="10"/>
      <color rgb="FF000000"/>
      <name val="Arial"/>
      <family val="2"/>
      <charset val="238"/>
    </font>
    <font>
      <sz val="11"/>
      <color rgb="FF000000"/>
      <name val="Arial CE"/>
      <charset val="238"/>
    </font>
    <font>
      <b/>
      <i/>
      <u/>
      <sz val="11"/>
      <color rgb="FF000000"/>
      <name val="Arial"/>
      <family val="2"/>
      <charset val="238"/>
    </font>
    <font>
      <sz val="7"/>
      <color rgb="FF000000"/>
      <name val="Arial"/>
      <family val="2"/>
      <charset val="238"/>
    </font>
    <font>
      <b/>
      <sz val="7"/>
      <color rgb="FF000000"/>
      <name val="Arial"/>
      <family val="2"/>
      <charset val="238"/>
    </font>
    <font>
      <b/>
      <sz val="7"/>
      <name val="Arial"/>
      <family val="2"/>
      <charset val="238"/>
    </font>
    <font>
      <sz val="7"/>
      <color rgb="FF000000"/>
      <name val="Arial"/>
      <family val="2"/>
      <charset val="1"/>
    </font>
    <font>
      <sz val="7"/>
      <name val="Arial"/>
      <family val="2"/>
      <charset val="1"/>
    </font>
    <font>
      <sz val="7"/>
      <name val="Arial"/>
      <family val="2"/>
      <charset val="238"/>
    </font>
    <font>
      <b/>
      <sz val="7"/>
      <color rgb="FF000000"/>
      <name val="Arial"/>
      <family val="2"/>
      <charset val="1"/>
    </font>
    <font>
      <sz val="7"/>
      <color rgb="FFC9211E"/>
      <name val="Arial"/>
      <family val="2"/>
      <charset val="238"/>
    </font>
    <font>
      <b/>
      <sz val="9"/>
      <color rgb="FF000000"/>
      <name val="Calibri"/>
      <family val="2"/>
      <charset val="238"/>
    </font>
    <font>
      <b/>
      <sz val="9"/>
      <color rgb="FF000000"/>
      <name val="Arial"/>
      <family val="2"/>
      <charset val="238"/>
    </font>
    <font>
      <sz val="11"/>
      <color rgb="FF000000"/>
      <name val="Arial"/>
      <family val="2"/>
      <charset val="238"/>
    </font>
    <font>
      <sz val="7"/>
      <color theme="1"/>
      <name val="Arial"/>
      <family val="2"/>
      <charset val="238"/>
    </font>
    <font>
      <b/>
      <sz val="7"/>
      <color rgb="FFFF0000"/>
      <name val="Arial"/>
      <family val="2"/>
      <charset val="1"/>
    </font>
    <font>
      <sz val="7"/>
      <color rgb="FFFF0000"/>
      <name val="Arial"/>
      <family val="2"/>
      <charset val="238"/>
    </font>
    <font>
      <sz val="11"/>
      <color indexed="8"/>
      <name val="Calibri"/>
      <family val="2"/>
      <charset val="238"/>
    </font>
    <font>
      <u/>
      <sz val="10"/>
      <color theme="10"/>
      <name val="Arial"/>
      <family val="2"/>
      <charset val="238"/>
    </font>
    <font>
      <sz val="11"/>
      <color theme="1"/>
      <name val="Calibri"/>
      <family val="2"/>
      <scheme val="minor"/>
    </font>
    <font>
      <sz val="10"/>
      <color theme="1"/>
      <name val="Arial CE"/>
      <charset val="238"/>
    </font>
    <font>
      <sz val="10"/>
      <name val="Arial1"/>
    </font>
    <font>
      <sz val="11"/>
      <color indexed="8"/>
      <name val="Czcionka tekstu podstawowego"/>
      <family val="2"/>
      <charset val="238"/>
    </font>
    <font>
      <b/>
      <sz val="7"/>
      <color rgb="FF00B050"/>
      <name val="Tahoma"/>
      <family val="2"/>
      <charset val="238"/>
    </font>
    <font>
      <sz val="11"/>
      <color rgb="FFFF0000"/>
      <name val="Arial"/>
      <family val="2"/>
      <charset val="238"/>
    </font>
    <font>
      <sz val="7"/>
      <name val="Arial"/>
      <family val="2"/>
    </font>
    <font>
      <b/>
      <sz val="7"/>
      <name val="Arial"/>
      <family val="2"/>
    </font>
    <font>
      <sz val="7"/>
      <color theme="1"/>
      <name val="Arial"/>
      <family val="2"/>
    </font>
    <font>
      <sz val="7"/>
      <color theme="1"/>
      <name val="Calibri"/>
      <family val="2"/>
      <charset val="238"/>
    </font>
  </fonts>
  <fills count="6">
    <fill>
      <patternFill patternType="none"/>
    </fill>
    <fill>
      <patternFill patternType="gray125"/>
    </fill>
    <fill>
      <patternFill patternType="solid">
        <fgColor rgb="FFFFFFFF"/>
        <bgColor rgb="FFFFFFCC"/>
      </patternFill>
    </fill>
    <fill>
      <patternFill patternType="solid">
        <fgColor rgb="FF00CC00"/>
        <bgColor rgb="FF2CEE0E"/>
      </patternFill>
    </fill>
    <fill>
      <patternFill patternType="solid">
        <fgColor rgb="FFCCFFFF"/>
        <bgColor rgb="FFCCFFFF"/>
      </patternFill>
    </fill>
    <fill>
      <patternFill patternType="solid">
        <fgColor theme="0"/>
        <bgColor indexed="64"/>
      </patternFill>
    </fill>
  </fills>
  <borders count="20">
    <border>
      <left/>
      <right/>
      <top/>
      <bottom/>
      <diagonal/>
    </border>
    <border>
      <left style="thin">
        <color rgb="FF000001"/>
      </left>
      <right/>
      <top style="thin">
        <color rgb="FF000001"/>
      </top>
      <bottom style="thin">
        <color rgb="FF000001"/>
      </bottom>
      <diagonal/>
    </border>
    <border>
      <left/>
      <right/>
      <top style="thin">
        <color rgb="FF000001"/>
      </top>
      <bottom style="thin">
        <color rgb="FF000001"/>
      </bottom>
      <diagonal/>
    </border>
    <border>
      <left/>
      <right style="thin">
        <color rgb="FF000001"/>
      </right>
      <top style="thin">
        <color rgb="FF000001"/>
      </top>
      <bottom style="thin">
        <color rgb="FF000001"/>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style="thin">
        <color auto="1"/>
      </right>
      <top/>
      <bottom style="thin">
        <color indexed="8"/>
      </bottom>
      <diagonal/>
    </border>
    <border>
      <left style="thin">
        <color indexed="64"/>
      </left>
      <right style="thin">
        <color auto="1"/>
      </right>
      <top style="thin">
        <color indexed="64"/>
      </top>
      <bottom style="thin">
        <color auto="1"/>
      </bottom>
      <diagonal/>
    </border>
  </borders>
  <cellStyleXfs count="39">
    <xf numFmtId="0" fontId="0" fillId="0" borderId="0"/>
    <xf numFmtId="9" fontId="20" fillId="0" borderId="0" applyBorder="0" applyProtection="0"/>
    <xf numFmtId="0" fontId="2" fillId="0" borderId="0">
      <alignment horizontal="center" textRotation="90"/>
    </xf>
    <xf numFmtId="0" fontId="3" fillId="0" borderId="0" applyBorder="0" applyProtection="0"/>
    <xf numFmtId="0" fontId="4" fillId="0" borderId="0"/>
    <xf numFmtId="0" fontId="5" fillId="0" borderId="0"/>
    <xf numFmtId="0" fontId="6" fillId="0" borderId="0"/>
    <xf numFmtId="0" fontId="6" fillId="0" borderId="0"/>
    <xf numFmtId="0" fontId="7" fillId="0" borderId="0" applyBorder="0" applyProtection="0"/>
    <xf numFmtId="0" fontId="8" fillId="0" borderId="0"/>
    <xf numFmtId="0" fontId="9" fillId="0" borderId="0"/>
    <xf numFmtId="165" fontId="9" fillId="0" borderId="0"/>
    <xf numFmtId="166" fontId="4" fillId="0" borderId="0"/>
    <xf numFmtId="9" fontId="20" fillId="0" borderId="0" applyBorder="0" applyProtection="0"/>
    <xf numFmtId="0" fontId="20" fillId="0" borderId="0"/>
    <xf numFmtId="0" fontId="6" fillId="0" borderId="0"/>
    <xf numFmtId="0" fontId="1" fillId="0" borderId="0"/>
    <xf numFmtId="0" fontId="25" fillId="0" borderId="0" applyNumberFormat="0" applyFill="0" applyBorder="0" applyAlignment="0" applyProtection="0"/>
    <xf numFmtId="44" fontId="24" fillId="0" borderId="0" applyFont="0" applyFill="0" applyBorder="0" applyAlignment="0" applyProtection="0"/>
    <xf numFmtId="0" fontId="26" fillId="0" borderId="0"/>
    <xf numFmtId="0" fontId="27" fillId="0" borderId="0"/>
    <xf numFmtId="164" fontId="26" fillId="0" borderId="0" applyFont="0" applyFill="0" applyBorder="0" applyAlignment="0" applyProtection="0"/>
    <xf numFmtId="0" fontId="26" fillId="0" borderId="0"/>
    <xf numFmtId="0" fontId="1" fillId="0" borderId="0"/>
    <xf numFmtId="0" fontId="26" fillId="0" borderId="0"/>
    <xf numFmtId="0" fontId="6" fillId="0" borderId="0"/>
    <xf numFmtId="164" fontId="26" fillId="0" borderId="0" applyFont="0" applyFill="0" applyBorder="0" applyAlignment="0" applyProtection="0"/>
    <xf numFmtId="164"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0" fontId="28" fillId="0" borderId="0" applyNumberFormat="0" applyFill="0" applyBorder="0" applyAlignment="0" applyProtection="0"/>
    <xf numFmtId="9" fontId="24" fillId="0" borderId="0" applyFont="0" applyFill="0" applyBorder="0" applyAlignment="0" applyProtection="0"/>
    <xf numFmtId="0" fontId="29" fillId="0" borderId="0"/>
    <xf numFmtId="9" fontId="26" fillId="0" borderId="0" applyFont="0" applyFill="0" applyBorder="0" applyAlignment="0" applyProtection="0"/>
    <xf numFmtId="44" fontId="26" fillId="0" borderId="0" applyFont="0" applyFill="0" applyBorder="0" applyAlignment="0" applyProtection="0"/>
    <xf numFmtId="164" fontId="1" fillId="0" borderId="0" applyFont="0" applyFill="0" applyBorder="0" applyAlignment="0" applyProtection="0"/>
    <xf numFmtId="44" fontId="24"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cellStyleXfs>
  <cellXfs count="178">
    <xf numFmtId="0" fontId="0" fillId="0" borderId="0" xfId="0"/>
    <xf numFmtId="166" fontId="10" fillId="0" borderId="0" xfId="12" applyFont="1"/>
    <xf numFmtId="166" fontId="10" fillId="0" borderId="0" xfId="12" applyFont="1" applyAlignment="1">
      <alignment horizontal="center"/>
    </xf>
    <xf numFmtId="167" fontId="10" fillId="0" borderId="0" xfId="12" applyNumberFormat="1" applyFont="1"/>
    <xf numFmtId="168" fontId="10" fillId="0" borderId="0" xfId="12" applyNumberFormat="1" applyFont="1"/>
    <xf numFmtId="9" fontId="10" fillId="0" borderId="0" xfId="1" applyFont="1" applyBorder="1" applyProtection="1"/>
    <xf numFmtId="0" fontId="10" fillId="0" borderId="0" xfId="0" applyFont="1"/>
    <xf numFmtId="166" fontId="11" fillId="0" borderId="0" xfId="12" applyFont="1" applyAlignment="1">
      <alignment horizontal="left"/>
    </xf>
    <xf numFmtId="168" fontId="11" fillId="0" borderId="0" xfId="12" applyNumberFormat="1" applyFont="1"/>
    <xf numFmtId="9" fontId="11" fillId="0" borderId="0" xfId="1" applyFont="1" applyBorder="1" applyProtection="1"/>
    <xf numFmtId="0" fontId="10" fillId="2" borderId="0" xfId="0" applyFont="1" applyFill="1"/>
    <xf numFmtId="166" fontId="11" fillId="3" borderId="2" xfId="12" applyFont="1" applyFill="1" applyBorder="1" applyAlignment="1">
      <alignment horizontal="left" vertical="center" wrapText="1"/>
    </xf>
    <xf numFmtId="166" fontId="11" fillId="3" borderId="3" xfId="12" applyFont="1" applyFill="1" applyBorder="1" applyAlignment="1">
      <alignment horizontal="left" vertical="center" wrapText="1"/>
    </xf>
    <xf numFmtId="166" fontId="11" fillId="0" borderId="4" xfId="12" applyFont="1" applyBorder="1" applyAlignment="1">
      <alignment horizontal="center" vertical="center" wrapText="1"/>
    </xf>
    <xf numFmtId="167" fontId="11" fillId="0" borderId="4" xfId="12" applyNumberFormat="1" applyFont="1" applyBorder="1" applyAlignment="1">
      <alignment horizontal="center" vertical="center" wrapText="1"/>
    </xf>
    <xf numFmtId="168" fontId="12" fillId="0" borderId="5" xfId="4" applyNumberFormat="1" applyFont="1" applyBorder="1" applyAlignment="1">
      <alignment horizontal="center" vertical="center" wrapText="1"/>
    </xf>
    <xf numFmtId="168" fontId="12" fillId="4" borderId="6" xfId="4" applyNumberFormat="1" applyFont="1" applyFill="1" applyBorder="1" applyAlignment="1">
      <alignment horizontal="center" vertical="center" wrapText="1"/>
    </xf>
    <xf numFmtId="9" fontId="12" fillId="0" borderId="6" xfId="1" applyFont="1" applyBorder="1" applyAlignment="1" applyProtection="1">
      <alignment horizontal="center" vertical="center" wrapText="1"/>
    </xf>
    <xf numFmtId="0" fontId="12" fillId="0" borderId="6" xfId="4" applyFont="1" applyBorder="1" applyAlignment="1">
      <alignment horizontal="center" vertical="center" wrapText="1"/>
    </xf>
    <xf numFmtId="166" fontId="13" fillId="0" borderId="4" xfId="12" applyFont="1" applyBorder="1" applyAlignment="1">
      <alignment horizontal="center" vertical="center" wrapText="1"/>
    </xf>
    <xf numFmtId="0" fontId="13" fillId="2" borderId="7" xfId="9" applyFont="1" applyFill="1" applyBorder="1" applyAlignment="1">
      <alignment horizontal="center" vertical="center"/>
    </xf>
    <xf numFmtId="168" fontId="14" fillId="0" borderId="8" xfId="4" applyNumberFormat="1" applyFont="1" applyBorder="1" applyAlignment="1">
      <alignment horizontal="center" vertical="center" wrapText="1"/>
    </xf>
    <xf numFmtId="168" fontId="15" fillId="4" borderId="6" xfId="4" applyNumberFormat="1" applyFont="1" applyFill="1" applyBorder="1" applyAlignment="1">
      <alignment horizontal="center" vertical="center" wrapText="1"/>
    </xf>
    <xf numFmtId="9" fontId="15" fillId="0" borderId="6" xfId="1" applyFont="1" applyBorder="1" applyAlignment="1" applyProtection="1">
      <alignment horizontal="center" vertical="center" wrapText="1"/>
    </xf>
    <xf numFmtId="168" fontId="15" fillId="4" borderId="6" xfId="4" applyNumberFormat="1" applyFont="1" applyFill="1" applyBorder="1" applyAlignment="1">
      <alignment horizontal="right" vertical="center" wrapText="1"/>
    </xf>
    <xf numFmtId="166" fontId="10" fillId="0" borderId="0" xfId="12" applyFont="1" applyAlignment="1">
      <alignment horizontal="center" vertical="center" wrapText="1"/>
    </xf>
    <xf numFmtId="166" fontId="10" fillId="0" borderId="9" xfId="12" applyFont="1" applyBorder="1" applyAlignment="1">
      <alignment horizontal="left" wrapText="1"/>
    </xf>
    <xf numFmtId="168" fontId="10" fillId="0" borderId="10" xfId="12" applyNumberFormat="1" applyFont="1" applyBorder="1" applyAlignment="1">
      <alignment vertical="center" wrapText="1"/>
    </xf>
    <xf numFmtId="9" fontId="11" fillId="0" borderId="7" xfId="1" applyFont="1" applyBorder="1" applyAlignment="1" applyProtection="1">
      <alignment horizontal="center" vertical="center" wrapText="1"/>
    </xf>
    <xf numFmtId="168" fontId="11" fillId="4" borderId="7" xfId="12" applyNumberFormat="1" applyFont="1" applyFill="1" applyBorder="1" applyAlignment="1">
      <alignment horizontal="right" vertical="center" wrapText="1"/>
    </xf>
    <xf numFmtId="0" fontId="13" fillId="2" borderId="7" xfId="0" applyFont="1" applyFill="1" applyBorder="1" applyAlignment="1">
      <alignment horizontal="left" vertical="center" wrapText="1"/>
    </xf>
    <xf numFmtId="3" fontId="14" fillId="0" borderId="7" xfId="0" applyNumberFormat="1" applyFont="1" applyBorder="1" applyAlignment="1">
      <alignment horizontal="center" vertical="center" wrapText="1"/>
    </xf>
    <xf numFmtId="0" fontId="10" fillId="0" borderId="7" xfId="0" applyFont="1" applyBorder="1" applyAlignment="1">
      <alignment vertical="center" wrapText="1"/>
    </xf>
    <xf numFmtId="3" fontId="13" fillId="0" borderId="7" xfId="0" applyNumberFormat="1" applyFont="1" applyBorder="1" applyAlignment="1">
      <alignment horizontal="center" vertical="center" wrapText="1"/>
    </xf>
    <xf numFmtId="168" fontId="10" fillId="4" borderId="6" xfId="4" applyNumberFormat="1" applyFont="1" applyFill="1" applyBorder="1" applyAlignment="1">
      <alignment horizontal="center" vertical="center" wrapText="1"/>
    </xf>
    <xf numFmtId="9" fontId="10" fillId="0" borderId="6" xfId="1" applyFont="1" applyBorder="1" applyAlignment="1" applyProtection="1">
      <alignment horizontal="center" vertical="center" wrapText="1"/>
    </xf>
    <xf numFmtId="0" fontId="11" fillId="0" borderId="6" xfId="4" applyFont="1" applyBorder="1" applyAlignment="1">
      <alignment horizontal="center" vertical="center" wrapText="1"/>
    </xf>
    <xf numFmtId="0" fontId="13" fillId="0" borderId="7" xfId="0" applyFont="1" applyBorder="1" applyAlignment="1">
      <alignment vertical="center" wrapText="1"/>
    </xf>
    <xf numFmtId="168" fontId="10" fillId="0" borderId="0" xfId="12" applyNumberFormat="1" applyFont="1" applyAlignment="1">
      <alignment horizontal="right"/>
    </xf>
    <xf numFmtId="168" fontId="14" fillId="0" borderId="6" xfId="4" applyNumberFormat="1" applyFont="1" applyBorder="1" applyAlignment="1">
      <alignment horizontal="center" vertical="center" wrapText="1"/>
    </xf>
    <xf numFmtId="166" fontId="13" fillId="0" borderId="7" xfId="12" applyFont="1" applyBorder="1" applyAlignment="1">
      <alignment horizontal="center"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xf>
    <xf numFmtId="168" fontId="14" fillId="0" borderId="7" xfId="4" applyNumberFormat="1" applyFont="1" applyBorder="1" applyAlignment="1">
      <alignment horizontal="center" vertical="center" wrapText="1"/>
    </xf>
    <xf numFmtId="166" fontId="4" fillId="0" borderId="0" xfId="12"/>
    <xf numFmtId="0" fontId="13" fillId="0" borderId="7" xfId="9" applyFont="1" applyBorder="1" applyAlignment="1">
      <alignment horizontal="center" vertical="center" wrapText="1"/>
    </xf>
    <xf numFmtId="166" fontId="10" fillId="0" borderId="0" xfId="12" applyFont="1" applyAlignment="1">
      <alignment horizontal="left"/>
    </xf>
    <xf numFmtId="166" fontId="10" fillId="0" borderId="4" xfId="12" applyFont="1" applyBorder="1" applyAlignment="1">
      <alignment horizontal="center" vertical="center" wrapText="1"/>
    </xf>
    <xf numFmtId="166" fontId="10" fillId="0" borderId="11" xfId="12" applyFont="1" applyBorder="1" applyAlignment="1">
      <alignment horizontal="left" vertical="center" wrapText="1"/>
    </xf>
    <xf numFmtId="167" fontId="10" fillId="0" borderId="11" xfId="12" applyNumberFormat="1" applyFont="1" applyBorder="1" applyAlignment="1">
      <alignment horizontal="center" vertical="center" wrapText="1"/>
    </xf>
    <xf numFmtId="166" fontId="10" fillId="0" borderId="7" xfId="12" applyFont="1" applyBorder="1" applyAlignment="1">
      <alignment horizontal="left" vertical="center" wrapText="1"/>
    </xf>
    <xf numFmtId="167" fontId="10" fillId="0" borderId="7" xfId="12" applyNumberFormat="1" applyFont="1" applyBorder="1" applyAlignment="1">
      <alignment horizontal="center" vertical="center" wrapText="1"/>
    </xf>
    <xf numFmtId="0" fontId="13" fillId="0" borderId="12" xfId="0" applyFont="1" applyBorder="1" applyAlignment="1">
      <alignment vertical="center" wrapText="1"/>
    </xf>
    <xf numFmtId="0" fontId="13" fillId="0" borderId="12" xfId="0" applyFont="1" applyBorder="1" applyAlignment="1">
      <alignment horizontal="center" vertical="center"/>
    </xf>
    <xf numFmtId="0" fontId="14" fillId="0" borderId="7" xfId="0" applyFont="1" applyBorder="1" applyAlignment="1">
      <alignment vertical="center" wrapText="1"/>
    </xf>
    <xf numFmtId="3" fontId="14" fillId="0" borderId="7" xfId="0" applyNumberFormat="1" applyFont="1" applyBorder="1" applyAlignment="1">
      <alignment horizontal="center" vertical="center"/>
    </xf>
    <xf numFmtId="3" fontId="13" fillId="0" borderId="7" xfId="0" applyNumberFormat="1" applyFont="1" applyBorder="1" applyAlignment="1">
      <alignment horizontal="center" vertical="center"/>
    </xf>
    <xf numFmtId="166" fontId="10" fillId="2" borderId="7" xfId="12" applyFont="1" applyFill="1" applyBorder="1" applyAlignment="1">
      <alignment horizontal="center" vertical="center" wrapText="1"/>
    </xf>
    <xf numFmtId="166" fontId="10" fillId="2" borderId="7" xfId="12" applyFont="1" applyFill="1" applyBorder="1" applyAlignment="1">
      <alignment vertical="center" wrapText="1"/>
    </xf>
    <xf numFmtId="0" fontId="10" fillId="2" borderId="7" xfId="9" applyFont="1" applyFill="1" applyBorder="1" applyAlignment="1">
      <alignment horizontal="center" vertical="center"/>
    </xf>
    <xf numFmtId="3" fontId="14" fillId="0" borderId="12" xfId="0" applyNumberFormat="1" applyFont="1" applyBorder="1" applyAlignment="1">
      <alignment horizontal="center" vertical="center"/>
    </xf>
    <xf numFmtId="166" fontId="10" fillId="0" borderId="0" xfId="12" applyFont="1" applyAlignment="1">
      <alignment wrapText="1"/>
    </xf>
    <xf numFmtId="0" fontId="16" fillId="3" borderId="2" xfId="0" applyFont="1" applyFill="1" applyBorder="1"/>
    <xf numFmtId="166" fontId="11" fillId="3" borderId="13" xfId="12" applyFont="1" applyFill="1" applyBorder="1" applyAlignment="1">
      <alignment horizontal="left" vertical="center" wrapText="1"/>
    </xf>
    <xf numFmtId="166" fontId="11" fillId="3" borderId="8" xfId="12" applyFont="1" applyFill="1" applyBorder="1" applyAlignment="1">
      <alignment horizontal="left" vertical="center" wrapText="1"/>
    </xf>
    <xf numFmtId="0" fontId="13" fillId="0" borderId="7" xfId="0" applyFont="1" applyBorder="1" applyAlignment="1">
      <alignment horizontal="center" vertical="center"/>
    </xf>
    <xf numFmtId="0" fontId="13" fillId="0" borderId="0" xfId="0" applyFont="1" applyAlignment="1">
      <alignment vertical="center" wrapText="1"/>
    </xf>
    <xf numFmtId="166" fontId="10" fillId="0" borderId="4" xfId="12" applyFont="1" applyBorder="1" applyAlignment="1">
      <alignment horizontal="left" vertical="center" wrapText="1"/>
    </xf>
    <xf numFmtId="167" fontId="10" fillId="0" borderId="4" xfId="12" applyNumberFormat="1" applyFont="1" applyBorder="1" applyAlignment="1">
      <alignment horizontal="center" vertical="center" wrapText="1"/>
    </xf>
    <xf numFmtId="0" fontId="21" fillId="0" borderId="14" xfId="0" applyFont="1" applyBorder="1" applyAlignment="1">
      <alignment vertical="center" wrapText="1"/>
    </xf>
    <xf numFmtId="0" fontId="15" fillId="0" borderId="7" xfId="14" applyFont="1" applyBorder="1" applyAlignment="1">
      <alignment horizontal="center" vertical="center"/>
    </xf>
    <xf numFmtId="9" fontId="15" fillId="0" borderId="6" xfId="13" applyFont="1" applyBorder="1" applyAlignment="1" applyProtection="1">
      <alignment horizontal="center" vertical="center" wrapText="1"/>
    </xf>
    <xf numFmtId="166" fontId="21" fillId="0" borderId="7" xfId="12" applyFont="1" applyBorder="1" applyAlignment="1">
      <alignment horizontal="center" vertical="center" wrapText="1"/>
    </xf>
    <xf numFmtId="166" fontId="21" fillId="0" borderId="0" xfId="12" applyFont="1" applyAlignment="1">
      <alignment vertical="center" wrapText="1"/>
    </xf>
    <xf numFmtId="0" fontId="10" fillId="2" borderId="7" xfId="0" applyFont="1" applyFill="1" applyBorder="1" applyAlignment="1">
      <alignment horizontal="center" vertical="center"/>
    </xf>
    <xf numFmtId="168" fontId="15" fillId="0" borderId="7" xfId="4" applyNumberFormat="1" applyFont="1" applyBorder="1" applyAlignment="1">
      <alignment horizontal="center" vertical="center" wrapText="1"/>
    </xf>
    <xf numFmtId="168" fontId="13" fillId="2" borderId="7" xfId="0" applyNumberFormat="1" applyFont="1" applyFill="1" applyBorder="1" applyAlignment="1">
      <alignment horizontal="right" vertical="center" wrapText="1"/>
    </xf>
    <xf numFmtId="0" fontId="13" fillId="0" borderId="7" xfId="0" applyFont="1" applyBorder="1" applyAlignment="1">
      <alignment horizontal="left" wrapText="1"/>
    </xf>
    <xf numFmtId="167" fontId="10" fillId="0" borderId="0" xfId="12" applyNumberFormat="1" applyFont="1" applyAlignment="1">
      <alignment horizontal="center"/>
    </xf>
    <xf numFmtId="0" fontId="12" fillId="0" borderId="8" xfId="4" applyFont="1" applyBorder="1" applyAlignment="1">
      <alignment horizontal="center" vertical="center" wrapText="1"/>
    </xf>
    <xf numFmtId="168" fontId="15" fillId="4" borderId="8" xfId="4" applyNumberFormat="1" applyFont="1" applyFill="1" applyBorder="1" applyAlignment="1">
      <alignment horizontal="right" vertical="center" wrapText="1"/>
    </xf>
    <xf numFmtId="166" fontId="10" fillId="0" borderId="9" xfId="12" applyFont="1" applyBorder="1" applyAlignment="1">
      <alignment horizontal="left" vertical="center" wrapText="1"/>
    </xf>
    <xf numFmtId="166" fontId="10" fillId="0" borderId="9" xfId="12" applyFont="1" applyBorder="1" applyAlignment="1">
      <alignment horizontal="center" wrapText="1"/>
    </xf>
    <xf numFmtId="9" fontId="15" fillId="0" borderId="8" xfId="1" applyFont="1" applyBorder="1" applyAlignment="1" applyProtection="1">
      <alignment horizontal="center" vertical="center" wrapText="1"/>
    </xf>
    <xf numFmtId="168" fontId="15" fillId="4" borderId="8" xfId="4" applyNumberFormat="1" applyFont="1" applyFill="1" applyBorder="1" applyAlignment="1">
      <alignment horizontal="center" vertical="center" wrapText="1"/>
    </xf>
    <xf numFmtId="0" fontId="13" fillId="2" borderId="7" xfId="9" applyFont="1" applyFill="1" applyBorder="1" applyAlignment="1">
      <alignment horizontal="left" vertical="top" wrapText="1"/>
    </xf>
    <xf numFmtId="0" fontId="13" fillId="2" borderId="7" xfId="9" applyFont="1" applyFill="1" applyBorder="1" applyAlignment="1">
      <alignment horizontal="left" vertical="center" wrapText="1"/>
    </xf>
    <xf numFmtId="0" fontId="10" fillId="0" borderId="7" xfId="0" applyFont="1" applyBorder="1" applyAlignment="1">
      <alignment horizontal="left" wrapText="1"/>
    </xf>
    <xf numFmtId="0" fontId="30" fillId="0" borderId="0" xfId="0" applyFont="1" applyAlignment="1">
      <alignment vertical="center"/>
    </xf>
    <xf numFmtId="0" fontId="13" fillId="0" borderId="12" xfId="0" applyFont="1" applyBorder="1" applyAlignment="1">
      <alignment horizontal="left" vertical="top" wrapText="1"/>
    </xf>
    <xf numFmtId="0" fontId="10" fillId="2" borderId="0" xfId="0" applyFont="1" applyFill="1" applyAlignment="1">
      <alignment wrapText="1"/>
    </xf>
    <xf numFmtId="168" fontId="15" fillId="0" borderId="19" xfId="4" applyNumberFormat="1" applyFont="1" applyBorder="1" applyAlignment="1">
      <alignment horizontal="center" vertical="center" wrapText="1"/>
    </xf>
    <xf numFmtId="0" fontId="13" fillId="2" borderId="19" xfId="9" applyFont="1" applyFill="1" applyBorder="1" applyAlignment="1">
      <alignment horizontal="center" vertical="center"/>
    </xf>
    <xf numFmtId="166" fontId="13" fillId="0" borderId="4" xfId="12" applyFont="1" applyBorder="1" applyAlignment="1">
      <alignment horizontal="center" vertical="center"/>
    </xf>
    <xf numFmtId="0" fontId="31" fillId="0" borderId="0" xfId="0" applyFont="1"/>
    <xf numFmtId="166" fontId="23" fillId="0" borderId="0" xfId="12" applyFont="1" applyAlignment="1">
      <alignment horizontal="center" vertical="center" wrapText="1"/>
    </xf>
    <xf numFmtId="166" fontId="23" fillId="0" borderId="0" xfId="12" applyFont="1"/>
    <xf numFmtId="166" fontId="23" fillId="0" borderId="0" xfId="12" applyFont="1" applyAlignment="1">
      <alignment horizontal="center"/>
    </xf>
    <xf numFmtId="167" fontId="23" fillId="0" borderId="0" xfId="12" applyNumberFormat="1" applyFont="1"/>
    <xf numFmtId="168" fontId="23" fillId="0" borderId="0" xfId="12" applyNumberFormat="1" applyFont="1"/>
    <xf numFmtId="9" fontId="23" fillId="0" borderId="0" xfId="1" applyFont="1" applyBorder="1" applyProtection="1"/>
    <xf numFmtId="168" fontId="13" fillId="2" borderId="19" xfId="12" applyNumberFormat="1" applyFont="1" applyFill="1" applyBorder="1" applyAlignment="1">
      <alignment horizontal="center" vertical="center" wrapText="1"/>
    </xf>
    <xf numFmtId="166" fontId="10" fillId="2" borderId="19" xfId="12" applyFont="1" applyFill="1" applyBorder="1" applyAlignment="1">
      <alignment horizontal="center" vertical="center" wrapText="1"/>
    </xf>
    <xf numFmtId="166" fontId="10" fillId="2" borderId="19" xfId="12" applyFont="1" applyFill="1" applyBorder="1" applyAlignment="1">
      <alignment vertical="center" wrapText="1"/>
    </xf>
    <xf numFmtId="166" fontId="13" fillId="0" borderId="17" xfId="12" applyFont="1" applyBorder="1" applyAlignment="1">
      <alignment horizontal="center" vertical="center" wrapText="1"/>
    </xf>
    <xf numFmtId="0" fontId="14" fillId="0" borderId="17" xfId="7" applyFont="1" applyBorder="1" applyAlignment="1">
      <alignment horizontal="left" vertical="center" wrapText="1"/>
    </xf>
    <xf numFmtId="0" fontId="15" fillId="0" borderId="0" xfId="0" applyFont="1" applyAlignment="1">
      <alignment horizontal="left" vertical="top" wrapText="1"/>
    </xf>
    <xf numFmtId="0" fontId="15" fillId="0" borderId="4" xfId="12" applyNumberFormat="1" applyFont="1" applyBorder="1" applyAlignment="1">
      <alignment horizontal="center" vertical="center" wrapText="1"/>
    </xf>
    <xf numFmtId="0" fontId="15" fillId="0" borderId="5" xfId="4" applyFont="1" applyBorder="1" applyAlignment="1">
      <alignment horizontal="center" vertical="center" wrapText="1"/>
    </xf>
    <xf numFmtId="0" fontId="15" fillId="4" borderId="6" xfId="4" applyFont="1" applyFill="1" applyBorder="1" applyAlignment="1">
      <alignment horizontal="center" vertical="center" wrapText="1"/>
    </xf>
    <xf numFmtId="0" fontId="15" fillId="0" borderId="6" xfId="1" applyNumberFormat="1" applyFont="1" applyBorder="1" applyAlignment="1" applyProtection="1">
      <alignment horizontal="center" vertical="center" wrapText="1"/>
    </xf>
    <xf numFmtId="0" fontId="15" fillId="0" borderId="6" xfId="4" applyFont="1" applyBorder="1" applyAlignment="1">
      <alignment horizontal="center" vertical="center" wrapText="1"/>
    </xf>
    <xf numFmtId="0" fontId="15" fillId="2" borderId="7" xfId="9" applyFont="1" applyFill="1" applyBorder="1" applyAlignment="1">
      <alignment horizontal="center" vertical="center" wrapText="1"/>
    </xf>
    <xf numFmtId="166" fontId="15" fillId="0" borderId="4" xfId="12" applyFont="1" applyBorder="1" applyAlignment="1">
      <alignment horizontal="center" vertical="center" wrapText="1"/>
    </xf>
    <xf numFmtId="0" fontId="15" fillId="0" borderId="7" xfId="0" applyFont="1" applyBorder="1" applyAlignment="1">
      <alignment horizontal="center" vertical="center" wrapText="1"/>
    </xf>
    <xf numFmtId="0" fontId="15" fillId="0" borderId="15" xfId="0" applyFont="1" applyBorder="1" applyAlignment="1">
      <alignment horizontal="center" vertical="center" wrapText="1"/>
    </xf>
    <xf numFmtId="166" fontId="15" fillId="0" borderId="0" xfId="12" applyFont="1" applyAlignment="1">
      <alignment horizontal="center" vertical="center" wrapText="1"/>
    </xf>
    <xf numFmtId="166" fontId="15" fillId="0" borderId="9" xfId="12" applyFont="1" applyBorder="1" applyAlignment="1">
      <alignment horizontal="left" wrapText="1"/>
    </xf>
    <xf numFmtId="168" fontId="15" fillId="0" borderId="10" xfId="12" applyNumberFormat="1" applyFont="1" applyBorder="1" applyAlignment="1">
      <alignment vertical="center" wrapText="1"/>
    </xf>
    <xf numFmtId="9" fontId="15" fillId="0" borderId="7" xfId="1" applyFont="1" applyBorder="1" applyAlignment="1" applyProtection="1">
      <alignment horizontal="center" vertical="center" wrapText="1"/>
    </xf>
    <xf numFmtId="166" fontId="15" fillId="0" borderId="0" xfId="12" applyFont="1" applyAlignment="1">
      <alignment horizontal="center" wrapText="1"/>
    </xf>
    <xf numFmtId="166" fontId="15" fillId="0" borderId="0" xfId="12" applyFont="1" applyAlignment="1">
      <alignment wrapText="1"/>
    </xf>
    <xf numFmtId="0" fontId="21" fillId="0" borderId="7" xfId="0" applyFont="1" applyBorder="1" applyAlignment="1">
      <alignment horizontal="left" vertical="center" wrapText="1"/>
    </xf>
    <xf numFmtId="166" fontId="10" fillId="0" borderId="17" xfId="12" applyFont="1" applyBorder="1" applyAlignment="1">
      <alignment horizontal="center" vertical="center" wrapText="1"/>
    </xf>
    <xf numFmtId="166" fontId="10" fillId="0" borderId="17" xfId="12" applyFont="1" applyBorder="1" applyAlignment="1">
      <alignment horizontal="left" vertical="center" wrapText="1"/>
    </xf>
    <xf numFmtId="167" fontId="10" fillId="0" borderId="17" xfId="12" applyNumberFormat="1" applyFont="1" applyBorder="1" applyAlignment="1">
      <alignment horizontal="center" vertical="center" wrapText="1"/>
    </xf>
    <xf numFmtId="0" fontId="32" fillId="0" borderId="19" xfId="0" applyFont="1" applyBorder="1" applyAlignment="1">
      <alignment horizontal="left" vertical="center" wrapText="1"/>
    </xf>
    <xf numFmtId="0" fontId="32" fillId="0" borderId="7" xfId="0" applyFont="1" applyBorder="1" applyAlignment="1">
      <alignment horizontal="left" vertical="center" wrapText="1"/>
    </xf>
    <xf numFmtId="0" fontId="32" fillId="0" borderId="19" xfId="0" applyFont="1" applyBorder="1" applyAlignment="1">
      <alignment vertical="center" wrapText="1"/>
    </xf>
    <xf numFmtId="0" fontId="32" fillId="0" borderId="0" xfId="0" applyFont="1" applyAlignment="1">
      <alignment vertical="center" wrapText="1"/>
    </xf>
    <xf numFmtId="166" fontId="21" fillId="0" borderId="11" xfId="12" applyFont="1" applyBorder="1" applyAlignment="1">
      <alignment horizontal="left" vertical="center" wrapText="1"/>
    </xf>
    <xf numFmtId="166" fontId="21" fillId="0" borderId="4" xfId="12" applyFont="1" applyBorder="1" applyAlignment="1">
      <alignment horizontal="center" vertical="center" wrapText="1"/>
    </xf>
    <xf numFmtId="0" fontId="21" fillId="0" borderId="12" xfId="0" applyFont="1" applyBorder="1" applyAlignment="1">
      <alignment horizontal="left" vertical="center" wrapText="1"/>
    </xf>
    <xf numFmtId="3" fontId="13" fillId="5" borderId="7" xfId="0" applyNumberFormat="1" applyFont="1" applyFill="1" applyBorder="1" applyAlignment="1">
      <alignment horizontal="center" vertical="center"/>
    </xf>
    <xf numFmtId="167" fontId="10" fillId="5" borderId="4" xfId="12" applyNumberFormat="1" applyFont="1" applyFill="1" applyBorder="1" applyAlignment="1">
      <alignment horizontal="center" vertical="center" wrapText="1"/>
    </xf>
    <xf numFmtId="3" fontId="13" fillId="5" borderId="7" xfId="0" applyNumberFormat="1" applyFont="1" applyFill="1" applyBorder="1" applyAlignment="1">
      <alignment horizontal="center" vertical="center" wrapText="1"/>
    </xf>
    <xf numFmtId="168" fontId="15" fillId="5" borderId="8" xfId="4" applyNumberFormat="1" applyFont="1" applyFill="1" applyBorder="1" applyAlignment="1">
      <alignment horizontal="center" vertical="center" wrapText="1"/>
    </xf>
    <xf numFmtId="168" fontId="14" fillId="5" borderId="8" xfId="4" applyNumberFormat="1" applyFont="1" applyFill="1" applyBorder="1" applyAlignment="1">
      <alignment horizontal="center" vertical="center" wrapText="1"/>
    </xf>
    <xf numFmtId="0" fontId="13" fillId="5" borderId="7" xfId="0" applyFont="1" applyFill="1" applyBorder="1" applyAlignment="1">
      <alignment horizontal="center" vertical="center"/>
    </xf>
    <xf numFmtId="168" fontId="13" fillId="5" borderId="8" xfId="4" applyNumberFormat="1" applyFont="1" applyFill="1" applyBorder="1" applyAlignment="1">
      <alignment horizontal="center" vertical="center" wrapText="1"/>
    </xf>
    <xf numFmtId="3" fontId="14" fillId="5" borderId="7" xfId="0" applyNumberFormat="1" applyFont="1" applyFill="1" applyBorder="1" applyAlignment="1" applyProtection="1">
      <alignment horizontal="center" vertical="center" wrapText="1"/>
      <protection locked="0"/>
    </xf>
    <xf numFmtId="3" fontId="14" fillId="5" borderId="7" xfId="0" applyNumberFormat="1" applyFont="1" applyFill="1" applyBorder="1" applyAlignment="1">
      <alignment horizontal="center" vertical="center" wrapText="1"/>
    </xf>
    <xf numFmtId="169" fontId="10" fillId="5" borderId="7" xfId="0" applyNumberFormat="1" applyFont="1" applyFill="1" applyBorder="1" applyAlignment="1">
      <alignment vertical="center"/>
    </xf>
    <xf numFmtId="169" fontId="10" fillId="5" borderId="7" xfId="0" applyNumberFormat="1" applyFont="1" applyFill="1" applyBorder="1" applyAlignment="1">
      <alignment horizontal="right" vertical="center"/>
    </xf>
    <xf numFmtId="0" fontId="34" fillId="0" borderId="7" xfId="0" applyFont="1" applyBorder="1" applyAlignment="1">
      <alignment vertical="center" wrapText="1"/>
    </xf>
    <xf numFmtId="0" fontId="34" fillId="0" borderId="7" xfId="0" applyFont="1" applyBorder="1" applyAlignment="1">
      <alignment horizontal="left" vertical="center" wrapText="1"/>
    </xf>
    <xf numFmtId="0" fontId="34" fillId="0" borderId="12" xfId="0" applyFont="1" applyBorder="1" applyAlignment="1">
      <alignment horizontal="left" vertical="center" wrapText="1"/>
    </xf>
    <xf numFmtId="0" fontId="21" fillId="0" borderId="19" xfId="0" applyFont="1" applyBorder="1" applyAlignment="1">
      <alignment horizontal="left" vertical="center" wrapText="1"/>
    </xf>
    <xf numFmtId="0" fontId="15" fillId="0" borderId="16" xfId="0" applyFont="1" applyBorder="1" applyAlignment="1">
      <alignment vertical="center" wrapText="1"/>
    </xf>
    <xf numFmtId="0" fontId="15" fillId="0" borderId="0" xfId="0" applyFont="1" applyAlignment="1">
      <alignment horizontal="left" vertical="center" wrapText="1"/>
    </xf>
    <xf numFmtId="168" fontId="12" fillId="4" borderId="7" xfId="12" applyNumberFormat="1" applyFont="1" applyFill="1" applyBorder="1" applyAlignment="1">
      <alignment horizontal="right" vertical="center" wrapText="1"/>
    </xf>
    <xf numFmtId="166" fontId="13" fillId="0" borderId="19" xfId="12" applyFont="1" applyBorder="1" applyAlignment="1">
      <alignment horizontal="center" vertical="center"/>
    </xf>
    <xf numFmtId="169" fontId="10" fillId="0" borderId="19" xfId="0" applyNumberFormat="1" applyFont="1" applyBorder="1" applyAlignment="1">
      <alignment vertical="center"/>
    </xf>
    <xf numFmtId="169" fontId="10" fillId="0" borderId="19" xfId="0" applyNumberFormat="1" applyFont="1" applyBorder="1" applyAlignment="1">
      <alignment horizontal="right" vertical="center"/>
    </xf>
    <xf numFmtId="166" fontId="11" fillId="3" borderId="1" xfId="12" applyFont="1" applyFill="1" applyBorder="1" applyAlignment="1">
      <alignment horizontal="right" vertical="center" wrapText="1"/>
    </xf>
    <xf numFmtId="166" fontId="11" fillId="3" borderId="2" xfId="12" applyFont="1" applyFill="1" applyBorder="1" applyAlignment="1">
      <alignment horizontal="left" vertical="center" wrapText="1"/>
    </xf>
    <xf numFmtId="0" fontId="13" fillId="2" borderId="7" xfId="9" applyFont="1" applyFill="1" applyBorder="1" applyAlignment="1">
      <alignment horizontal="left" vertical="center" wrapText="1"/>
    </xf>
    <xf numFmtId="0" fontId="13" fillId="2" borderId="12" xfId="3" applyFont="1" applyFill="1" applyBorder="1" applyAlignment="1" applyProtection="1">
      <alignment horizontal="left" vertical="top" wrapText="1"/>
    </xf>
    <xf numFmtId="0" fontId="13" fillId="2" borderId="4" xfId="3" applyFont="1" applyFill="1" applyBorder="1" applyAlignment="1" applyProtection="1">
      <alignment horizontal="left" vertical="top" wrapText="1"/>
    </xf>
    <xf numFmtId="166" fontId="13" fillId="0" borderId="12" xfId="12" applyFont="1" applyBorder="1" applyAlignment="1">
      <alignment horizontal="center" vertical="center" wrapText="1"/>
    </xf>
    <xf numFmtId="166" fontId="13" fillId="0" borderId="17" xfId="12" applyFont="1" applyBorder="1" applyAlignment="1">
      <alignment horizontal="center" vertical="center" wrapText="1"/>
    </xf>
    <xf numFmtId="166" fontId="11" fillId="3" borderId="3" xfId="12" applyFont="1" applyFill="1" applyBorder="1" applyAlignment="1">
      <alignment horizontal="left" vertical="center" wrapText="1"/>
    </xf>
    <xf numFmtId="166" fontId="16" fillId="3" borderId="3" xfId="12" applyFont="1" applyFill="1" applyBorder="1" applyAlignment="1">
      <alignment horizontal="left" vertical="center" wrapText="1"/>
    </xf>
    <xf numFmtId="0" fontId="14" fillId="2" borderId="7" xfId="0" applyFont="1" applyFill="1" applyBorder="1" applyAlignment="1">
      <alignment horizontal="left" vertical="top" wrapText="1"/>
    </xf>
    <xf numFmtId="0" fontId="10" fillId="2" borderId="7" xfId="8" applyFont="1" applyFill="1" applyBorder="1" applyAlignment="1" applyProtection="1">
      <alignment horizontal="left" vertical="top" wrapText="1"/>
    </xf>
    <xf numFmtId="166" fontId="22" fillId="0" borderId="0" xfId="12" applyFont="1" applyAlignment="1">
      <alignment horizontal="left" vertical="center" wrapText="1"/>
    </xf>
    <xf numFmtId="166" fontId="11" fillId="3" borderId="1" xfId="12" applyFont="1" applyFill="1" applyBorder="1" applyAlignment="1">
      <alignment horizontal="right" wrapText="1"/>
    </xf>
    <xf numFmtId="166" fontId="11" fillId="3" borderId="3" xfId="12" applyFont="1" applyFill="1" applyBorder="1" applyAlignment="1">
      <alignment horizontal="left" wrapText="1"/>
    </xf>
    <xf numFmtId="0" fontId="14" fillId="0" borderId="7" xfId="0" applyFont="1" applyBorder="1" applyAlignment="1">
      <alignment horizontal="left" vertical="center" wrapText="1"/>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166" fontId="12" fillId="3" borderId="1" xfId="12" applyFont="1" applyFill="1" applyBorder="1" applyAlignment="1">
      <alignment horizontal="right" vertical="center" wrapText="1"/>
    </xf>
    <xf numFmtId="166" fontId="12" fillId="3" borderId="3" xfId="12" applyFont="1" applyFill="1" applyBorder="1" applyAlignment="1">
      <alignment horizontal="left" vertical="center" wrapText="1"/>
    </xf>
    <xf numFmtId="0" fontId="15" fillId="0" borderId="12" xfId="0" applyFont="1" applyBorder="1" applyAlignment="1">
      <alignment horizontal="left" vertical="center" wrapText="1"/>
    </xf>
    <xf numFmtId="0" fontId="15" fillId="0" borderId="18" xfId="0" applyFont="1" applyBorder="1" applyAlignment="1">
      <alignment horizontal="left" vertical="center" wrapText="1"/>
    </xf>
    <xf numFmtId="0" fontId="15" fillId="0" borderId="12" xfId="12" applyNumberFormat="1" applyFont="1" applyBorder="1" applyAlignment="1">
      <alignment horizontal="center" vertical="center" wrapText="1"/>
    </xf>
    <xf numFmtId="0" fontId="15" fillId="0" borderId="17" xfId="12" applyNumberFormat="1" applyFont="1" applyBorder="1" applyAlignment="1">
      <alignment horizontal="center" vertical="center" wrapText="1"/>
    </xf>
  </cellXfs>
  <cellStyles count="39">
    <cellStyle name="Default" xfId="30" xr:uid="{00000000-0005-0000-0000-000000000000}"/>
    <cellStyle name="Dziesiętny 2" xfId="21" xr:uid="{00000000-0005-0000-0000-000001000000}"/>
    <cellStyle name="Dziesiętny 2 2" xfId="27" xr:uid="{00000000-0005-0000-0000-000002000000}"/>
    <cellStyle name="Dziesiętny 3" xfId="26" xr:uid="{00000000-0005-0000-0000-000003000000}"/>
    <cellStyle name="Dziesiętny 4" xfId="35" xr:uid="{00000000-0005-0000-0000-000004000000}"/>
    <cellStyle name="Excel Built-in Normal" xfId="12" xr:uid="{00000000-0005-0000-0000-000010000000}"/>
    <cellStyle name="Excel Built-in Normal 2" xfId="20" xr:uid="{00000000-0005-0000-0000-000005000000}"/>
    <cellStyle name="Excel_BuiltIn_Tekst objaśnienia 2" xfId="15" xr:uid="{D03B2933-216F-46A7-8BAD-36557A5B747B}"/>
    <cellStyle name="Heading1" xfId="2" xr:uid="{00000000-0005-0000-0000-000006000000}"/>
    <cellStyle name="Hiperłącze 2" xfId="17" xr:uid="{00000000-0005-0000-0000-000006000000}"/>
    <cellStyle name="Normal 2" xfId="25" xr:uid="{00000000-0005-0000-0000-000007000000}"/>
    <cellStyle name="Normal_Sheet1 2" xfId="3" xr:uid="{00000000-0005-0000-0000-000007000000}"/>
    <cellStyle name="Normalny" xfId="0" builtinId="0"/>
    <cellStyle name="Normalny 2" xfId="4" xr:uid="{00000000-0005-0000-0000-000008000000}"/>
    <cellStyle name="Normalny 2 2" xfId="5" xr:uid="{00000000-0005-0000-0000-000009000000}"/>
    <cellStyle name="Normalny 2 3" xfId="6" xr:uid="{00000000-0005-0000-0000-00000A000000}"/>
    <cellStyle name="Normalny 2 4" xfId="32" xr:uid="{00000000-0005-0000-0000-00000B000000}"/>
    <cellStyle name="Normalny 3" xfId="7" xr:uid="{00000000-0005-0000-0000-00000B000000}"/>
    <cellStyle name="Normalny 3 2" xfId="8" xr:uid="{00000000-0005-0000-0000-00000C000000}"/>
    <cellStyle name="Normalny 3 3" xfId="22" xr:uid="{00000000-0005-0000-0000-00000C000000}"/>
    <cellStyle name="Normalny 4" xfId="9" xr:uid="{00000000-0005-0000-0000-00000D000000}"/>
    <cellStyle name="Normalny 4 2" xfId="19" xr:uid="{00000000-0005-0000-0000-00000D000000}"/>
    <cellStyle name="Normalny 5" xfId="14" xr:uid="{B85824AD-8114-466F-9CA9-F0FBF4FFB50D}"/>
    <cellStyle name="Normalny 5 2" xfId="23" xr:uid="{00000000-0005-0000-0000-00000E000000}"/>
    <cellStyle name="Normalny 6" xfId="24" xr:uid="{00000000-0005-0000-0000-00000F000000}"/>
    <cellStyle name="Normalny 7" xfId="16" xr:uid="{00000000-0005-0000-0000-000046000000}"/>
    <cellStyle name="Procentowy" xfId="1" builtinId="5"/>
    <cellStyle name="Procentowy 2" xfId="13" xr:uid="{22106A0D-AA75-41A3-AFA2-252EA01E8B0F}"/>
    <cellStyle name="Procentowy 2 2" xfId="33" xr:uid="{00000000-0005-0000-0000-000012000000}"/>
    <cellStyle name="Procentowy 2 3" xfId="31" xr:uid="{00000000-0005-0000-0000-000011000000}"/>
    <cellStyle name="Procentowy 3" xfId="29" xr:uid="{00000000-0005-0000-0000-000013000000}"/>
    <cellStyle name="Result" xfId="10" xr:uid="{00000000-0005-0000-0000-00000E000000}"/>
    <cellStyle name="Result2" xfId="11" xr:uid="{00000000-0005-0000-0000-00000F000000}"/>
    <cellStyle name="Walutowy 2" xfId="34" xr:uid="{00000000-0005-0000-0000-000015000000}"/>
    <cellStyle name="Walutowy 2 2" xfId="38" xr:uid="{00000000-0005-0000-0000-000016000000}"/>
    <cellStyle name="Walutowy 3" xfId="28" xr:uid="{00000000-0005-0000-0000-000017000000}"/>
    <cellStyle name="Walutowy 3 2" xfId="37" xr:uid="{00000000-0005-0000-0000-000018000000}"/>
    <cellStyle name="Walutowy 4" xfId="36" xr:uid="{00000000-0005-0000-0000-000019000000}"/>
    <cellStyle name="Walutowy 5" xfId="18" xr:uid="{00000000-0005-0000-0000-000050000000}"/>
  </cellStyles>
  <dxfs count="0"/>
  <tableStyles count="0" defaultTableStyle="TableStyleMedium2" defaultPivotStyle="PivotStyleLight16"/>
  <colors>
    <indexedColors>
      <rgbColor rgb="FF000000"/>
      <rgbColor rgb="FFFFFFFF"/>
      <rgbColor rgb="FFFF0000"/>
      <rgbColor rgb="FF2CEE0E"/>
      <rgbColor rgb="FF0000FF"/>
      <rgbColor rgb="FFFFFF00"/>
      <rgbColor rgb="FFFF00FF"/>
      <rgbColor rgb="FF00FFFF"/>
      <rgbColor rgb="FF800000"/>
      <rgbColor rgb="FF00CC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0001"/>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CEE0E"/>
  </sheetPr>
  <dimension ref="A1:AMI17"/>
  <sheetViews>
    <sheetView tabSelected="1" zoomScale="70" zoomScaleNormal="70" workbookViewId="0">
      <selection activeCell="H7" sqref="H7"/>
    </sheetView>
  </sheetViews>
  <sheetFormatPr defaultColWidth="8.08203125" defaultRowHeight="14"/>
  <cols>
    <col min="1" max="1" width="2.33203125" style="1" customWidth="1"/>
    <col min="2" max="2" width="46.75" style="1" customWidth="1"/>
    <col min="3" max="3" width="6.25" style="2" customWidth="1"/>
    <col min="4" max="4" width="7" style="3" customWidth="1"/>
    <col min="5" max="5" width="8.75" style="4" customWidth="1"/>
    <col min="6" max="6" width="10.58203125" style="4" customWidth="1"/>
    <col min="7" max="7" width="5.3320312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3" s="10" customFormat="1" ht="10.9" customHeight="1">
      <c r="A1" s="1"/>
      <c r="B1" s="7"/>
      <c r="C1" s="7"/>
      <c r="D1" s="7"/>
      <c r="E1" s="7"/>
      <c r="F1" s="8"/>
      <c r="G1" s="9"/>
      <c r="H1" s="8"/>
      <c r="I1" s="8"/>
      <c r="J1" s="2"/>
      <c r="K1" s="1"/>
    </row>
    <row r="2" spans="1:13" s="10" customFormat="1" ht="10.9" customHeight="1">
      <c r="A2" s="154" t="s">
        <v>0</v>
      </c>
      <c r="B2" s="154"/>
      <c r="C2" s="155" t="s">
        <v>1</v>
      </c>
      <c r="D2" s="155"/>
      <c r="E2" s="155"/>
      <c r="F2" s="155"/>
      <c r="G2" s="155"/>
      <c r="H2" s="155"/>
      <c r="I2" s="11"/>
      <c r="J2" s="11"/>
      <c r="K2" s="12"/>
    </row>
    <row r="3" spans="1:13" s="10" customFormat="1" ht="34.4" customHeight="1">
      <c r="A3" s="13" t="s">
        <v>2</v>
      </c>
      <c r="B3" s="13" t="s">
        <v>3</v>
      </c>
      <c r="C3" s="13" t="s">
        <v>4</v>
      </c>
      <c r="D3" s="14" t="s">
        <v>5</v>
      </c>
      <c r="E3" s="15" t="s">
        <v>6</v>
      </c>
      <c r="F3" s="16" t="s">
        <v>7</v>
      </c>
      <c r="G3" s="17" t="s">
        <v>8</v>
      </c>
      <c r="H3" s="16" t="s">
        <v>9</v>
      </c>
      <c r="I3" s="16" t="s">
        <v>10</v>
      </c>
      <c r="J3" s="18" t="s">
        <v>11</v>
      </c>
      <c r="K3" s="18" t="s">
        <v>12</v>
      </c>
    </row>
    <row r="4" spans="1:13" s="10" customFormat="1" ht="61.5" customHeight="1">
      <c r="A4" s="159">
        <v>1</v>
      </c>
      <c r="B4" s="157" t="s">
        <v>61</v>
      </c>
      <c r="C4" s="20" t="s">
        <v>13</v>
      </c>
      <c r="D4" s="20">
        <v>260</v>
      </c>
      <c r="E4" s="91">
        <v>0</v>
      </c>
      <c r="F4" s="22">
        <f t="shared" ref="F4:F10" si="0">ROUND(E4*(1+G4),2)</f>
        <v>0</v>
      </c>
      <c r="G4" s="23">
        <v>0.08</v>
      </c>
      <c r="H4" s="22">
        <f t="shared" ref="H4:H10" si="1">ROUND(D4*E4,2)</f>
        <v>0</v>
      </c>
      <c r="I4" s="22">
        <f t="shared" ref="I4:I10" si="2">ROUND(H4*(1+G4),2)</f>
        <v>0</v>
      </c>
      <c r="J4" s="18"/>
      <c r="K4" s="18"/>
    </row>
    <row r="5" spans="1:13" s="10" customFormat="1" ht="61.5" customHeight="1">
      <c r="A5" s="160"/>
      <c r="B5" s="158"/>
      <c r="C5" s="20" t="s">
        <v>73</v>
      </c>
      <c r="D5" s="20">
        <v>200</v>
      </c>
      <c r="E5" s="21">
        <v>0</v>
      </c>
      <c r="F5" s="22">
        <f t="shared" si="0"/>
        <v>0</v>
      </c>
      <c r="G5" s="23">
        <v>0.08</v>
      </c>
      <c r="H5" s="22">
        <f t="shared" si="1"/>
        <v>0</v>
      </c>
      <c r="I5" s="24">
        <f t="shared" si="2"/>
        <v>0</v>
      </c>
      <c r="J5" s="18"/>
      <c r="K5" s="18"/>
      <c r="M5" s="90"/>
    </row>
    <row r="6" spans="1:13" s="10" customFormat="1" ht="72">
      <c r="A6" s="19">
        <v>2</v>
      </c>
      <c r="B6" s="85" t="s">
        <v>62</v>
      </c>
      <c r="C6" s="20" t="s">
        <v>14</v>
      </c>
      <c r="D6" s="20">
        <v>100</v>
      </c>
      <c r="E6" s="21">
        <v>0</v>
      </c>
      <c r="F6" s="22">
        <f t="shared" si="0"/>
        <v>0</v>
      </c>
      <c r="G6" s="23">
        <v>0.08</v>
      </c>
      <c r="H6" s="22">
        <f t="shared" si="1"/>
        <v>0</v>
      </c>
      <c r="I6" s="24">
        <f t="shared" si="2"/>
        <v>0</v>
      </c>
      <c r="J6" s="18"/>
      <c r="K6" s="18"/>
    </row>
    <row r="7" spans="1:13" s="10" customFormat="1" ht="72">
      <c r="A7" s="151">
        <v>3</v>
      </c>
      <c r="B7" s="86" t="s">
        <v>74</v>
      </c>
      <c r="C7" s="20" t="s">
        <v>14</v>
      </c>
      <c r="D7" s="20">
        <v>20</v>
      </c>
      <c r="E7" s="21">
        <v>0</v>
      </c>
      <c r="F7" s="22">
        <f t="shared" si="0"/>
        <v>0</v>
      </c>
      <c r="G7" s="23">
        <v>0.08</v>
      </c>
      <c r="H7" s="22">
        <f t="shared" si="1"/>
        <v>0</v>
      </c>
      <c r="I7" s="24">
        <f t="shared" si="2"/>
        <v>0</v>
      </c>
      <c r="J7" s="18"/>
      <c r="K7" s="18"/>
    </row>
    <row r="8" spans="1:13" s="10" customFormat="1" ht="81">
      <c r="A8" s="93">
        <v>4</v>
      </c>
      <c r="B8" s="106" t="s">
        <v>82</v>
      </c>
      <c r="C8" s="20" t="s">
        <v>14</v>
      </c>
      <c r="D8" s="92">
        <v>50</v>
      </c>
      <c r="E8" s="21">
        <v>0</v>
      </c>
      <c r="F8" s="22">
        <f t="shared" si="0"/>
        <v>0</v>
      </c>
      <c r="G8" s="23">
        <v>0.08</v>
      </c>
      <c r="H8" s="22">
        <f t="shared" si="1"/>
        <v>0</v>
      </c>
      <c r="I8" s="24">
        <f t="shared" si="2"/>
        <v>0</v>
      </c>
      <c r="J8" s="18"/>
      <c r="K8" s="18"/>
    </row>
    <row r="9" spans="1:13" s="10" customFormat="1" ht="37.5" customHeight="1">
      <c r="A9" s="159">
        <v>5</v>
      </c>
      <c r="B9" s="156" t="s">
        <v>63</v>
      </c>
      <c r="C9" s="20" t="s">
        <v>13</v>
      </c>
      <c r="D9" s="20">
        <v>250</v>
      </c>
      <c r="E9" s="21">
        <v>0</v>
      </c>
      <c r="F9" s="22">
        <f t="shared" si="0"/>
        <v>0</v>
      </c>
      <c r="G9" s="23">
        <v>0.08</v>
      </c>
      <c r="H9" s="22">
        <f t="shared" si="1"/>
        <v>0</v>
      </c>
      <c r="I9" s="24">
        <f t="shared" si="2"/>
        <v>0</v>
      </c>
      <c r="J9" s="18"/>
      <c r="K9" s="18"/>
    </row>
    <row r="10" spans="1:13" s="10" customFormat="1" ht="34.5" customHeight="1">
      <c r="A10" s="160"/>
      <c r="B10" s="156"/>
      <c r="C10" s="20" t="s">
        <v>14</v>
      </c>
      <c r="D10" s="20">
        <v>60</v>
      </c>
      <c r="E10" s="21">
        <v>0</v>
      </c>
      <c r="F10" s="22">
        <f t="shared" si="0"/>
        <v>0</v>
      </c>
      <c r="G10" s="23">
        <v>0.08</v>
      </c>
      <c r="H10" s="22">
        <f t="shared" si="1"/>
        <v>0</v>
      </c>
      <c r="I10" s="24">
        <f t="shared" si="2"/>
        <v>0</v>
      </c>
      <c r="J10" s="18"/>
      <c r="K10" s="18"/>
    </row>
    <row r="11" spans="1:13">
      <c r="A11" s="25"/>
      <c r="B11" s="26"/>
      <c r="C11" s="26"/>
      <c r="D11" s="26"/>
      <c r="E11" s="26"/>
      <c r="F11" s="27"/>
      <c r="G11" s="28" t="s">
        <v>15</v>
      </c>
      <c r="H11" s="29">
        <f>SUM(H5:H10)</f>
        <v>0</v>
      </c>
      <c r="I11" s="29">
        <f>SUM(I5:I10)</f>
        <v>0</v>
      </c>
    </row>
    <row r="12" spans="1:13">
      <c r="A12" s="25"/>
    </row>
    <row r="13" spans="1:13">
      <c r="A13" s="25"/>
    </row>
    <row r="14" spans="1:13">
      <c r="A14" s="25"/>
    </row>
    <row r="15" spans="1:13">
      <c r="A15" s="25"/>
    </row>
    <row r="16" spans="1:13">
      <c r="A16" s="25"/>
    </row>
    <row r="17" spans="1:1">
      <c r="A17" s="25"/>
    </row>
  </sheetData>
  <mergeCells count="6">
    <mergeCell ref="A2:B2"/>
    <mergeCell ref="C2:H2"/>
    <mergeCell ref="B9:B10"/>
    <mergeCell ref="B4:B5"/>
    <mergeCell ref="A4:A5"/>
    <mergeCell ref="A9:A10"/>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CEE0E"/>
  </sheetPr>
  <dimension ref="A1:AMI16"/>
  <sheetViews>
    <sheetView zoomScale="130" zoomScaleNormal="130" workbookViewId="0">
      <selection activeCell="E7" sqref="E7"/>
    </sheetView>
  </sheetViews>
  <sheetFormatPr defaultColWidth="8.08203125" defaultRowHeight="14"/>
  <cols>
    <col min="1" max="1" width="2.33203125" style="1" customWidth="1"/>
    <col min="2" max="2" width="46.08203125" style="1" customWidth="1"/>
    <col min="3" max="3" width="7" style="2" customWidth="1"/>
    <col min="4" max="4" width="4.25" style="3" customWidth="1"/>
    <col min="5" max="5" width="8.75" style="4" customWidth="1"/>
    <col min="6" max="6" width="10.58203125" style="4" customWidth="1"/>
    <col min="7" max="7" width="5.2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54" t="s">
        <v>0</v>
      </c>
      <c r="B2" s="154"/>
      <c r="C2" s="62" t="s">
        <v>67</v>
      </c>
      <c r="D2" s="62"/>
      <c r="E2" s="62"/>
      <c r="F2" s="62"/>
      <c r="G2" s="63"/>
      <c r="H2" s="63"/>
      <c r="I2" s="63"/>
      <c r="J2" s="63"/>
      <c r="K2" s="64"/>
    </row>
    <row r="3" spans="1:11" s="10" customFormat="1" ht="34.4" customHeight="1">
      <c r="A3" s="13" t="s">
        <v>2</v>
      </c>
      <c r="B3" s="13" t="s">
        <v>3</v>
      </c>
      <c r="C3" s="13" t="s">
        <v>4</v>
      </c>
      <c r="D3" s="14" t="s">
        <v>23</v>
      </c>
      <c r="E3" s="15" t="s">
        <v>6</v>
      </c>
      <c r="F3" s="16" t="s">
        <v>7</v>
      </c>
      <c r="G3" s="17" t="s">
        <v>8</v>
      </c>
      <c r="H3" s="16" t="s">
        <v>9</v>
      </c>
      <c r="I3" s="16" t="s">
        <v>10</v>
      </c>
      <c r="J3" s="18" t="s">
        <v>24</v>
      </c>
      <c r="K3" s="18" t="s">
        <v>12</v>
      </c>
    </row>
    <row r="4" spans="1:11" s="10" customFormat="1" ht="24.75" customHeight="1">
      <c r="A4" s="47">
        <v>1</v>
      </c>
      <c r="B4" s="169" t="s">
        <v>86</v>
      </c>
      <c r="C4" s="74" t="s">
        <v>57</v>
      </c>
      <c r="D4" s="134">
        <v>24</v>
      </c>
      <c r="E4" s="75">
        <v>0</v>
      </c>
      <c r="F4" s="22">
        <v>0</v>
      </c>
      <c r="G4" s="23">
        <v>0.08</v>
      </c>
      <c r="H4" s="22">
        <f>ROUND(D4*E4,2)</f>
        <v>0</v>
      </c>
      <c r="I4" s="22">
        <f>ROUND(H4*(1+G4),2)</f>
        <v>0</v>
      </c>
      <c r="J4" s="18"/>
      <c r="K4" s="18"/>
    </row>
    <row r="5" spans="1:11" s="10" customFormat="1" ht="24" customHeight="1">
      <c r="A5" s="19">
        <v>2</v>
      </c>
      <c r="B5" s="170"/>
      <c r="C5" s="74" t="s">
        <v>14</v>
      </c>
      <c r="D5" s="135">
        <v>520</v>
      </c>
      <c r="E5" s="21">
        <v>0</v>
      </c>
      <c r="F5" s="22">
        <v>0</v>
      </c>
      <c r="G5" s="23">
        <v>0.08</v>
      </c>
      <c r="H5" s="24">
        <f>ROUND(D5*E5,2)</f>
        <v>0</v>
      </c>
      <c r="I5" s="24">
        <f>ROUND(H5*(1+G5),2)</f>
        <v>0</v>
      </c>
      <c r="J5" s="21"/>
      <c r="K5" s="18"/>
    </row>
    <row r="6" spans="1:11" s="10" customFormat="1" ht="22.5" customHeight="1">
      <c r="A6" s="19">
        <v>3</v>
      </c>
      <c r="B6" s="171"/>
      <c r="C6" s="20" t="s">
        <v>49</v>
      </c>
      <c r="D6" s="135">
        <v>500</v>
      </c>
      <c r="E6" s="21">
        <v>0</v>
      </c>
      <c r="F6" s="22">
        <v>0</v>
      </c>
      <c r="G6" s="23">
        <v>0.08</v>
      </c>
      <c r="H6" s="24">
        <f>ROUND(D6*E6,2)</f>
        <v>0</v>
      </c>
      <c r="I6" s="24">
        <f>ROUND(H6*(1+G6),2)</f>
        <v>0</v>
      </c>
      <c r="J6" s="21"/>
      <c r="K6" s="18"/>
    </row>
    <row r="7" spans="1:11">
      <c r="A7" s="25"/>
      <c r="B7" s="26"/>
      <c r="C7" s="26"/>
      <c r="D7" s="26"/>
      <c r="E7" s="26"/>
      <c r="F7" s="27"/>
      <c r="G7" s="28" t="s">
        <v>15</v>
      </c>
      <c r="H7" s="29">
        <f>SUM(H5:H6)</f>
        <v>0</v>
      </c>
      <c r="I7" s="29">
        <f>SUM(I5:I6)</f>
        <v>0</v>
      </c>
    </row>
    <row r="8" spans="1:11">
      <c r="A8" s="25"/>
    </row>
    <row r="9" spans="1:11">
      <c r="A9" s="25"/>
    </row>
    <row r="10" spans="1:11">
      <c r="A10" s="25"/>
    </row>
    <row r="11" spans="1:11">
      <c r="A11" s="25"/>
    </row>
    <row r="12" spans="1:11">
      <c r="A12" s="25"/>
    </row>
    <row r="13" spans="1:11">
      <c r="A13" s="25"/>
    </row>
    <row r="14" spans="1:11">
      <c r="B14" s="66"/>
    </row>
    <row r="15" spans="1:11">
      <c r="B15" s="66"/>
    </row>
    <row r="16" spans="1:11">
      <c r="B16" s="66"/>
    </row>
  </sheetData>
  <mergeCells count="2">
    <mergeCell ref="A2:B2"/>
    <mergeCell ref="B4:B6"/>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0F6E7-0461-4951-BFAB-242B34792D88}">
  <sheetPr>
    <tabColor rgb="FF2CEE0E"/>
    <pageSetUpPr fitToPage="1"/>
  </sheetPr>
  <dimension ref="A2:L14"/>
  <sheetViews>
    <sheetView zoomScale="130" zoomScaleNormal="130" workbookViewId="0">
      <selection activeCell="E8" sqref="E8"/>
    </sheetView>
  </sheetViews>
  <sheetFormatPr defaultRowHeight="14"/>
  <cols>
    <col min="1" max="1" width="4" customWidth="1"/>
    <col min="2" max="2" width="46.75" customWidth="1"/>
    <col min="3" max="3" width="6.5" customWidth="1"/>
    <col min="4" max="4" width="5.58203125" customWidth="1"/>
    <col min="5" max="5" width="8.83203125" customWidth="1"/>
    <col min="7" max="7" width="4.83203125" customWidth="1"/>
    <col min="9" max="9" width="9" customWidth="1"/>
    <col min="10" max="10" width="17.75" customWidth="1"/>
    <col min="11" max="11" width="20.83203125" customWidth="1"/>
  </cols>
  <sheetData>
    <row r="2" spans="1:12">
      <c r="A2" s="172" t="s">
        <v>0</v>
      </c>
      <c r="B2" s="172"/>
      <c r="C2" s="173" t="s">
        <v>91</v>
      </c>
      <c r="D2" s="173"/>
      <c r="E2" s="173"/>
      <c r="F2" s="173"/>
      <c r="G2" s="173"/>
      <c r="H2" s="173"/>
      <c r="I2" s="173"/>
      <c r="J2" s="173"/>
      <c r="K2" s="173"/>
      <c r="L2" s="94"/>
    </row>
    <row r="3" spans="1:12" ht="27">
      <c r="A3" s="107" t="s">
        <v>2</v>
      </c>
      <c r="B3" s="107" t="s">
        <v>3</v>
      </c>
      <c r="C3" s="107" t="s">
        <v>4</v>
      </c>
      <c r="D3" s="107" t="s">
        <v>23</v>
      </c>
      <c r="E3" s="108" t="s">
        <v>6</v>
      </c>
      <c r="F3" s="109" t="s">
        <v>7</v>
      </c>
      <c r="G3" s="110" t="s">
        <v>8</v>
      </c>
      <c r="H3" s="109" t="s">
        <v>9</v>
      </c>
      <c r="I3" s="109" t="s">
        <v>10</v>
      </c>
      <c r="J3" s="111" t="s">
        <v>27</v>
      </c>
      <c r="K3" s="111" t="s">
        <v>12</v>
      </c>
      <c r="L3" s="94"/>
    </row>
    <row r="4" spans="1:12" ht="43.5" customHeight="1">
      <c r="A4" s="176">
        <v>1</v>
      </c>
      <c r="B4" s="174" t="s">
        <v>72</v>
      </c>
      <c r="C4" s="112" t="s">
        <v>14</v>
      </c>
      <c r="D4" s="107">
        <v>120</v>
      </c>
      <c r="E4" s="136">
        <v>0</v>
      </c>
      <c r="F4" s="22">
        <v>0</v>
      </c>
      <c r="G4" s="23">
        <v>0.08</v>
      </c>
      <c r="H4" s="22">
        <f>ROUND(D4*E4,2)</f>
        <v>0</v>
      </c>
      <c r="I4" s="22">
        <f>ROUND(H4*(1+G4),2)</f>
        <v>0</v>
      </c>
      <c r="J4" s="111"/>
      <c r="K4" s="111"/>
      <c r="L4" s="94"/>
    </row>
    <row r="5" spans="1:12" ht="46.5" customHeight="1">
      <c r="A5" s="177"/>
      <c r="B5" s="175"/>
      <c r="C5" s="112" t="s">
        <v>48</v>
      </c>
      <c r="D5" s="114">
        <v>120</v>
      </c>
      <c r="E5" s="136">
        <v>0</v>
      </c>
      <c r="F5" s="22">
        <v>0</v>
      </c>
      <c r="G5" s="23">
        <v>0.08</v>
      </c>
      <c r="H5" s="24">
        <f>ROUND(D5*E5,2)</f>
        <v>0</v>
      </c>
      <c r="I5" s="24">
        <f>ROUND(H5*(1+G5),2)</f>
        <v>0</v>
      </c>
      <c r="J5" s="111"/>
      <c r="K5" s="111"/>
      <c r="L5" s="94"/>
    </row>
    <row r="6" spans="1:12" ht="72">
      <c r="A6" s="113">
        <v>2</v>
      </c>
      <c r="B6" s="148" t="s">
        <v>71</v>
      </c>
      <c r="C6" s="115" t="s">
        <v>66</v>
      </c>
      <c r="D6" s="114">
        <v>200</v>
      </c>
      <c r="E6" s="136">
        <v>0</v>
      </c>
      <c r="F6" s="22">
        <v>0</v>
      </c>
      <c r="G6" s="23">
        <v>0.08</v>
      </c>
      <c r="H6" s="24">
        <f>ROUND(D6*E6,2)</f>
        <v>0</v>
      </c>
      <c r="I6" s="24">
        <f>ROUND(H6*(1+G6),2)</f>
        <v>0</v>
      </c>
      <c r="J6" s="111"/>
      <c r="K6" s="111"/>
      <c r="L6" s="94"/>
    </row>
    <row r="7" spans="1:12" ht="54">
      <c r="A7" s="113">
        <v>3</v>
      </c>
      <c r="B7" s="149" t="s">
        <v>112</v>
      </c>
      <c r="C7" s="115" t="s">
        <v>65</v>
      </c>
      <c r="D7" s="114">
        <v>300</v>
      </c>
      <c r="E7" s="136">
        <v>0</v>
      </c>
      <c r="F7" s="22">
        <v>0</v>
      </c>
      <c r="G7" s="23">
        <v>0.08</v>
      </c>
      <c r="H7" s="24">
        <f>ROUND(D7*E7,2)</f>
        <v>0</v>
      </c>
      <c r="I7" s="24">
        <f>ROUND(H7*(1+G7),2)</f>
        <v>0</v>
      </c>
      <c r="J7" s="111"/>
      <c r="K7" s="111"/>
      <c r="L7" s="94"/>
    </row>
    <row r="8" spans="1:12">
      <c r="A8" s="116"/>
      <c r="B8" s="117"/>
      <c r="C8" s="117"/>
      <c r="D8" s="117"/>
      <c r="E8" s="117"/>
      <c r="F8" s="118"/>
      <c r="G8" s="119" t="s">
        <v>15</v>
      </c>
      <c r="H8" s="150">
        <f>SUM(H5:H7)</f>
        <v>0</v>
      </c>
      <c r="I8" s="150">
        <f>SUM(I5:I7)</f>
        <v>0</v>
      </c>
      <c r="J8" s="120"/>
      <c r="K8" s="121"/>
      <c r="L8" s="94"/>
    </row>
    <row r="9" spans="1:12">
      <c r="A9" s="95"/>
      <c r="B9" s="96"/>
      <c r="C9" s="97"/>
      <c r="D9" s="98"/>
      <c r="E9" s="99"/>
      <c r="F9" s="99"/>
      <c r="G9" s="100"/>
      <c r="H9" s="99"/>
      <c r="I9" s="99"/>
      <c r="J9" s="97"/>
      <c r="K9" s="96"/>
      <c r="L9" s="94"/>
    </row>
    <row r="10" spans="1:12">
      <c r="A10" s="94"/>
      <c r="B10" s="94"/>
      <c r="C10" s="94"/>
      <c r="D10" s="94"/>
      <c r="E10" s="94"/>
      <c r="F10" s="94"/>
      <c r="G10" s="94"/>
      <c r="H10" s="94"/>
      <c r="I10" s="94"/>
      <c r="J10" s="94"/>
      <c r="K10" s="94"/>
      <c r="L10" s="94"/>
    </row>
    <row r="11" spans="1:12">
      <c r="B11" s="88"/>
    </row>
    <row r="14" spans="1:12">
      <c r="B14" s="88"/>
    </row>
  </sheetData>
  <mergeCells count="4">
    <mergeCell ref="A2:B2"/>
    <mergeCell ref="C2:K2"/>
    <mergeCell ref="B4:B5"/>
    <mergeCell ref="A4:A5"/>
  </mergeCells>
  <pageMargins left="0.7" right="0.7" top="0.75" bottom="0.75" header="0.3" footer="0.3"/>
  <pageSetup paperSize="9" fitToWidth="0"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CEE0E"/>
  </sheetPr>
  <dimension ref="A1:AMI11"/>
  <sheetViews>
    <sheetView zoomScale="130" zoomScaleNormal="130" workbookViewId="0">
      <selection activeCell="E5" sqref="E5"/>
    </sheetView>
  </sheetViews>
  <sheetFormatPr defaultColWidth="8.08203125" defaultRowHeight="14"/>
  <cols>
    <col min="1" max="1" width="2.33203125" style="1" customWidth="1"/>
    <col min="2" max="2" width="49.08203125" style="1" customWidth="1"/>
    <col min="3" max="3" width="4.25" style="2" customWidth="1"/>
    <col min="4" max="4" width="4.5" style="3" customWidth="1"/>
    <col min="5" max="5" width="8.75" style="4" customWidth="1"/>
    <col min="6" max="6" width="10.58203125" style="4" customWidth="1"/>
    <col min="7" max="7" width="5.3320312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54" t="s">
        <v>0</v>
      </c>
      <c r="B2" s="154"/>
      <c r="C2" s="161" t="s">
        <v>92</v>
      </c>
      <c r="D2" s="161"/>
      <c r="E2" s="161"/>
      <c r="F2" s="161"/>
      <c r="G2" s="161"/>
      <c r="H2" s="161"/>
      <c r="I2" s="161"/>
      <c r="J2" s="161"/>
      <c r="K2" s="161"/>
    </row>
    <row r="3" spans="1:11" s="10" customFormat="1" ht="34.4" customHeight="1">
      <c r="A3" s="13" t="s">
        <v>2</v>
      </c>
      <c r="B3" s="13" t="s">
        <v>3</v>
      </c>
      <c r="C3" s="13" t="s">
        <v>4</v>
      </c>
      <c r="D3" s="14" t="s">
        <v>23</v>
      </c>
      <c r="E3" s="15" t="s">
        <v>6</v>
      </c>
      <c r="F3" s="16" t="s">
        <v>7</v>
      </c>
      <c r="G3" s="17" t="s">
        <v>8</v>
      </c>
      <c r="H3" s="16" t="s">
        <v>9</v>
      </c>
      <c r="I3" s="16" t="s">
        <v>10</v>
      </c>
      <c r="J3" s="18" t="s">
        <v>27</v>
      </c>
      <c r="K3" s="18" t="s">
        <v>12</v>
      </c>
    </row>
    <row r="4" spans="1:11" s="10" customFormat="1" ht="41.25" customHeight="1">
      <c r="A4" s="19">
        <v>1</v>
      </c>
      <c r="B4" s="32" t="s">
        <v>75</v>
      </c>
      <c r="C4" s="59" t="s">
        <v>30</v>
      </c>
      <c r="D4" s="56">
        <v>35</v>
      </c>
      <c r="E4" s="21">
        <v>0</v>
      </c>
      <c r="F4" s="22">
        <v>0</v>
      </c>
      <c r="G4" s="23">
        <v>0.08</v>
      </c>
      <c r="H4" s="24">
        <f>ROUND(D4*E4,2)</f>
        <v>0</v>
      </c>
      <c r="I4" s="24">
        <f>ROUND(H4*(1+G4),2)</f>
        <v>0</v>
      </c>
      <c r="J4" s="18"/>
      <c r="K4" s="18"/>
    </row>
    <row r="5" spans="1:11">
      <c r="A5" s="25"/>
      <c r="B5" s="26"/>
      <c r="C5" s="26"/>
      <c r="D5" s="26"/>
      <c r="E5" s="26"/>
      <c r="F5" s="27"/>
      <c r="G5" s="28" t="s">
        <v>15</v>
      </c>
      <c r="H5" s="29">
        <f>SUM(H4:H4)</f>
        <v>0</v>
      </c>
      <c r="I5" s="29">
        <f>SUM(I4:I4)</f>
        <v>0</v>
      </c>
    </row>
    <row r="6" spans="1:11">
      <c r="A6" s="25"/>
    </row>
    <row r="7" spans="1:11">
      <c r="A7" s="25"/>
    </row>
    <row r="8" spans="1:11">
      <c r="A8" s="25"/>
    </row>
    <row r="9" spans="1:11">
      <c r="A9" s="25"/>
    </row>
    <row r="10" spans="1:11">
      <c r="A10" s="25"/>
    </row>
    <row r="11" spans="1:11">
      <c r="A11" s="25"/>
    </row>
  </sheetData>
  <mergeCells count="2">
    <mergeCell ref="A2:B2"/>
    <mergeCell ref="C2:K2"/>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CEE0E"/>
  </sheetPr>
  <dimension ref="A1:AMI13"/>
  <sheetViews>
    <sheetView zoomScale="130" zoomScaleNormal="130" workbookViewId="0">
      <selection activeCell="E7" sqref="E7"/>
    </sheetView>
  </sheetViews>
  <sheetFormatPr defaultColWidth="8.08203125" defaultRowHeight="14"/>
  <cols>
    <col min="1" max="1" width="2.33203125" style="1" customWidth="1"/>
    <col min="2" max="2" width="49.08203125" style="1" customWidth="1"/>
    <col min="3" max="3" width="4.25" style="2" customWidth="1"/>
    <col min="4" max="4" width="4.5" style="3" customWidth="1"/>
    <col min="5" max="5" width="8.75" style="4" customWidth="1"/>
    <col min="6" max="6" width="10.58203125" style="4" customWidth="1"/>
    <col min="7" max="7" width="5.3320312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54" t="s">
        <v>0</v>
      </c>
      <c r="B2" s="154"/>
      <c r="C2" s="161" t="s">
        <v>93</v>
      </c>
      <c r="D2" s="161"/>
      <c r="E2" s="161"/>
      <c r="F2" s="161"/>
      <c r="G2" s="161"/>
      <c r="H2" s="161"/>
      <c r="I2" s="161"/>
      <c r="J2" s="161"/>
      <c r="K2" s="161"/>
    </row>
    <row r="3" spans="1:11" s="10" customFormat="1" ht="34.4" customHeight="1">
      <c r="A3" s="13" t="s">
        <v>2</v>
      </c>
      <c r="B3" s="13" t="s">
        <v>3</v>
      </c>
      <c r="C3" s="13" t="s">
        <v>4</v>
      </c>
      <c r="D3" s="14" t="s">
        <v>23</v>
      </c>
      <c r="E3" s="15" t="s">
        <v>6</v>
      </c>
      <c r="F3" s="16" t="s">
        <v>7</v>
      </c>
      <c r="G3" s="17" t="s">
        <v>8</v>
      </c>
      <c r="H3" s="16" t="s">
        <v>9</v>
      </c>
      <c r="I3" s="16" t="s">
        <v>10</v>
      </c>
      <c r="J3" s="18" t="s">
        <v>27</v>
      </c>
      <c r="K3" s="18" t="s">
        <v>12</v>
      </c>
    </row>
    <row r="4" spans="1:11" s="10" customFormat="1" ht="58.5" customHeight="1">
      <c r="A4" s="19">
        <v>1</v>
      </c>
      <c r="B4" s="129" t="s">
        <v>100</v>
      </c>
      <c r="C4" s="20" t="s">
        <v>30</v>
      </c>
      <c r="D4" s="65">
        <v>50</v>
      </c>
      <c r="E4" s="137">
        <v>0</v>
      </c>
      <c r="F4" s="22">
        <v>0</v>
      </c>
      <c r="G4" s="23">
        <v>0.08</v>
      </c>
      <c r="H4" s="24">
        <f>ROUND(D4*E4,2)</f>
        <v>0</v>
      </c>
      <c r="I4" s="24">
        <f>ROUND(H4*(1+G4),2)</f>
        <v>0</v>
      </c>
      <c r="J4" s="18"/>
      <c r="K4" s="18"/>
    </row>
    <row r="5" spans="1:11" s="10" customFormat="1" ht="59.65" customHeight="1">
      <c r="A5" s="19">
        <v>2</v>
      </c>
      <c r="B5" s="37" t="s">
        <v>58</v>
      </c>
      <c r="C5" s="20" t="s">
        <v>30</v>
      </c>
      <c r="D5" s="65">
        <v>60</v>
      </c>
      <c r="E5" s="137">
        <v>0</v>
      </c>
      <c r="F5" s="22">
        <v>0</v>
      </c>
      <c r="G5" s="23">
        <v>0.08</v>
      </c>
      <c r="H5" s="24">
        <f>ROUND(D5*E5,2)</f>
        <v>0</v>
      </c>
      <c r="I5" s="24">
        <f>ROUND(H5*(1+G5),2)</f>
        <v>0</v>
      </c>
      <c r="J5" s="18"/>
      <c r="K5" s="18"/>
    </row>
    <row r="6" spans="1:11" s="10" customFormat="1" ht="107.25" customHeight="1">
      <c r="A6" s="19">
        <v>3</v>
      </c>
      <c r="B6" s="66" t="s">
        <v>50</v>
      </c>
      <c r="C6" s="20" t="s">
        <v>30</v>
      </c>
      <c r="D6" s="65">
        <v>30</v>
      </c>
      <c r="E6" s="137">
        <v>0</v>
      </c>
      <c r="F6" s="22">
        <v>0</v>
      </c>
      <c r="G6" s="23">
        <v>0.08</v>
      </c>
      <c r="H6" s="24">
        <f>ROUND(D6*E6,2)</f>
        <v>0</v>
      </c>
      <c r="I6" s="24">
        <f>ROUND(H6*(1+G6),2)</f>
        <v>0</v>
      </c>
      <c r="J6" s="18"/>
      <c r="K6" s="18"/>
    </row>
    <row r="7" spans="1:11">
      <c r="A7" s="25"/>
      <c r="B7" s="26"/>
      <c r="C7" s="26"/>
      <c r="D7" s="26"/>
      <c r="E7" s="26"/>
      <c r="F7" s="27"/>
      <c r="G7" s="28" t="s">
        <v>15</v>
      </c>
      <c r="H7" s="29">
        <f>SUM(H4:H6)</f>
        <v>0</v>
      </c>
      <c r="I7" s="29">
        <f>SUM(I4:I6)</f>
        <v>0</v>
      </c>
    </row>
    <row r="8" spans="1:11">
      <c r="A8" s="25"/>
    </row>
    <row r="9" spans="1:11">
      <c r="A9" s="25"/>
    </row>
    <row r="10" spans="1:11">
      <c r="A10" s="25"/>
    </row>
    <row r="11" spans="1:11">
      <c r="A11" s="25"/>
    </row>
    <row r="12" spans="1:11">
      <c r="A12" s="25"/>
    </row>
    <row r="13" spans="1:11">
      <c r="A13" s="25"/>
    </row>
  </sheetData>
  <mergeCells count="2">
    <mergeCell ref="A2:B2"/>
    <mergeCell ref="C2:K2"/>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CEE0E"/>
  </sheetPr>
  <dimension ref="A1:AMI12"/>
  <sheetViews>
    <sheetView zoomScale="130" zoomScaleNormal="130" workbookViewId="0">
      <selection activeCell="E6" sqref="E6"/>
    </sheetView>
  </sheetViews>
  <sheetFormatPr defaultColWidth="8.08203125" defaultRowHeight="14"/>
  <cols>
    <col min="1" max="1" width="2.33203125" style="1" customWidth="1"/>
    <col min="2" max="2" width="49.08203125" style="1" customWidth="1"/>
    <col min="3" max="3" width="6.75" style="2" customWidth="1"/>
    <col min="4" max="4" width="4.5" style="3" customWidth="1"/>
    <col min="5" max="5" width="8.75" style="4" customWidth="1"/>
    <col min="6" max="6" width="10.58203125" style="4" customWidth="1"/>
    <col min="7" max="7" width="5.3320312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54" t="s">
        <v>0</v>
      </c>
      <c r="B2" s="154"/>
      <c r="C2" s="161" t="s">
        <v>101</v>
      </c>
      <c r="D2" s="161"/>
      <c r="E2" s="161"/>
      <c r="F2" s="161"/>
      <c r="G2" s="161"/>
      <c r="H2" s="161"/>
      <c r="I2" s="161"/>
      <c r="J2" s="161"/>
      <c r="K2" s="161"/>
    </row>
    <row r="3" spans="1:11" s="10" customFormat="1" ht="34.4" customHeight="1">
      <c r="A3" s="13" t="s">
        <v>2</v>
      </c>
      <c r="B3" s="13" t="s">
        <v>3</v>
      </c>
      <c r="C3" s="13" t="s">
        <v>4</v>
      </c>
      <c r="D3" s="14" t="s">
        <v>23</v>
      </c>
      <c r="E3" s="15" t="s">
        <v>6</v>
      </c>
      <c r="F3" s="16" t="s">
        <v>7</v>
      </c>
      <c r="G3" s="17" t="s">
        <v>8</v>
      </c>
      <c r="H3" s="16" t="s">
        <v>9</v>
      </c>
      <c r="I3" s="16" t="s">
        <v>10</v>
      </c>
      <c r="J3" s="18" t="s">
        <v>27</v>
      </c>
      <c r="K3" s="18" t="s">
        <v>12</v>
      </c>
    </row>
    <row r="4" spans="1:11" s="10" customFormat="1" ht="67.5" customHeight="1">
      <c r="A4" s="19">
        <v>1</v>
      </c>
      <c r="B4" s="66" t="s">
        <v>77</v>
      </c>
      <c r="C4" s="20" t="s">
        <v>51</v>
      </c>
      <c r="D4" s="138">
        <v>300</v>
      </c>
      <c r="E4" s="21">
        <v>0</v>
      </c>
      <c r="F4" s="22">
        <v>0</v>
      </c>
      <c r="G4" s="23">
        <v>0.08</v>
      </c>
      <c r="H4" s="24">
        <f>ROUND(D4*E4,2)</f>
        <v>0</v>
      </c>
      <c r="I4" s="24">
        <f>ROUND(H4*(1+G4),2)</f>
        <v>0</v>
      </c>
      <c r="J4" s="18"/>
      <c r="K4" s="18"/>
    </row>
    <row r="5" spans="1:11" s="10" customFormat="1" ht="27.65" hidden="1" customHeight="1">
      <c r="A5" s="19">
        <v>3</v>
      </c>
      <c r="B5" s="32"/>
      <c r="C5" s="20" t="s">
        <v>21</v>
      </c>
      <c r="D5" s="65">
        <v>10</v>
      </c>
      <c r="E5" s="21">
        <v>0</v>
      </c>
      <c r="F5" s="22">
        <f>ROUND(E5*(1+G5),2)</f>
        <v>0</v>
      </c>
      <c r="G5" s="23">
        <v>0.08</v>
      </c>
      <c r="H5" s="24">
        <f>ROUND(D5*E5,2)</f>
        <v>0</v>
      </c>
      <c r="I5" s="24">
        <f>ROUND(H5*(1+G5),2)</f>
        <v>0</v>
      </c>
      <c r="J5" s="18"/>
      <c r="K5" s="18"/>
    </row>
    <row r="6" spans="1:11">
      <c r="A6" s="25"/>
      <c r="B6" s="26"/>
      <c r="C6" s="26"/>
      <c r="D6" s="26"/>
      <c r="E6" s="26"/>
      <c r="F6" s="27"/>
      <c r="G6" s="28" t="s">
        <v>15</v>
      </c>
      <c r="H6" s="29">
        <f>SUM(H4:H5)</f>
        <v>0</v>
      </c>
      <c r="I6" s="29">
        <f>SUM(I4:I5)</f>
        <v>0</v>
      </c>
    </row>
    <row r="7" spans="1:11">
      <c r="A7" s="25"/>
    </row>
    <row r="8" spans="1:11">
      <c r="A8" s="25"/>
    </row>
    <row r="9" spans="1:11">
      <c r="A9" s="25"/>
    </row>
    <row r="10" spans="1:11">
      <c r="A10" s="25"/>
    </row>
    <row r="11" spans="1:11">
      <c r="A11" s="25"/>
    </row>
    <row r="12" spans="1:11">
      <c r="A12" s="25"/>
    </row>
  </sheetData>
  <mergeCells count="2">
    <mergeCell ref="A2:B2"/>
    <mergeCell ref="C2:K2"/>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3882-A862-497A-9572-52B5FA9D2AE1}">
  <sheetPr>
    <tabColor rgb="FF2CEE0E"/>
  </sheetPr>
  <dimension ref="A1:AMI12"/>
  <sheetViews>
    <sheetView zoomScale="130" zoomScaleNormal="130" workbookViewId="0">
      <selection activeCell="I13" sqref="I13"/>
    </sheetView>
  </sheetViews>
  <sheetFormatPr defaultColWidth="8.08203125" defaultRowHeight="14"/>
  <cols>
    <col min="1" max="1" width="2.33203125" style="1" customWidth="1"/>
    <col min="2" max="2" width="49.08203125" style="1" customWidth="1"/>
    <col min="3" max="3" width="6.75" style="2" customWidth="1"/>
    <col min="4" max="4" width="4.5" style="3" customWidth="1"/>
    <col min="5" max="5" width="8.75" style="4" customWidth="1"/>
    <col min="6" max="6" width="10.58203125" style="4" customWidth="1"/>
    <col min="7" max="7" width="5.3320312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54" t="s">
        <v>0</v>
      </c>
      <c r="B2" s="154"/>
      <c r="C2" s="161" t="s">
        <v>85</v>
      </c>
      <c r="D2" s="161"/>
      <c r="E2" s="161"/>
      <c r="F2" s="161"/>
      <c r="G2" s="161"/>
      <c r="H2" s="161"/>
      <c r="I2" s="161"/>
      <c r="J2" s="161"/>
      <c r="K2" s="161"/>
    </row>
    <row r="3" spans="1:11" s="10" customFormat="1" ht="34.4" customHeight="1">
      <c r="A3" s="13" t="s">
        <v>2</v>
      </c>
      <c r="B3" s="13" t="s">
        <v>3</v>
      </c>
      <c r="C3" s="13" t="s">
        <v>4</v>
      </c>
      <c r="D3" s="14" t="s">
        <v>23</v>
      </c>
      <c r="E3" s="15" t="s">
        <v>6</v>
      </c>
      <c r="F3" s="16" t="s">
        <v>7</v>
      </c>
      <c r="G3" s="17" t="s">
        <v>8</v>
      </c>
      <c r="H3" s="16" t="s">
        <v>9</v>
      </c>
      <c r="I3" s="16" t="s">
        <v>10</v>
      </c>
      <c r="J3" s="18" t="s">
        <v>27</v>
      </c>
      <c r="K3" s="18" t="s">
        <v>12</v>
      </c>
    </row>
    <row r="4" spans="1:11" s="10" customFormat="1" ht="63">
      <c r="A4" s="19">
        <v>1</v>
      </c>
      <c r="B4" s="69" t="s">
        <v>76</v>
      </c>
      <c r="C4" s="20" t="s">
        <v>54</v>
      </c>
      <c r="D4" s="70">
        <v>80</v>
      </c>
      <c r="E4" s="43">
        <v>0</v>
      </c>
      <c r="F4" s="22">
        <v>0</v>
      </c>
      <c r="G4" s="71">
        <v>0.08</v>
      </c>
      <c r="H4" s="24">
        <f>ROUND(D4*E4,2)</f>
        <v>0</v>
      </c>
      <c r="I4" s="24">
        <f>ROUND(H4*(1+G4),2)</f>
        <v>0</v>
      </c>
      <c r="J4" s="18"/>
      <c r="K4" s="18"/>
    </row>
    <row r="5" spans="1:11" s="10" customFormat="1" ht="9">
      <c r="A5" s="19">
        <v>2</v>
      </c>
      <c r="B5" s="73" t="s">
        <v>60</v>
      </c>
      <c r="C5" s="20" t="s">
        <v>21</v>
      </c>
      <c r="D5" s="65">
        <v>10</v>
      </c>
      <c r="E5" s="21">
        <v>0</v>
      </c>
      <c r="F5" s="22">
        <v>0</v>
      </c>
      <c r="G5" s="23">
        <v>0.08</v>
      </c>
      <c r="H5" s="24">
        <f>ROUND(D5*E5,2)</f>
        <v>0</v>
      </c>
      <c r="I5" s="24">
        <f>ROUND(H5*(1+G5),2)</f>
        <v>0</v>
      </c>
      <c r="J5" s="18"/>
      <c r="K5" s="18"/>
    </row>
    <row r="6" spans="1:11">
      <c r="A6" s="25"/>
      <c r="B6" s="26"/>
      <c r="C6" s="26"/>
      <c r="D6" s="26"/>
      <c r="E6" s="26"/>
      <c r="F6" s="27"/>
      <c r="G6" s="28" t="s">
        <v>15</v>
      </c>
      <c r="H6" s="29">
        <f>SUM(H4:H5)</f>
        <v>0</v>
      </c>
      <c r="I6" s="29">
        <f>SUM(I4:I5)</f>
        <v>0</v>
      </c>
    </row>
    <row r="7" spans="1:11">
      <c r="A7" s="25"/>
    </row>
    <row r="8" spans="1:11">
      <c r="A8" s="25"/>
    </row>
    <row r="9" spans="1:11">
      <c r="A9" s="25"/>
    </row>
    <row r="10" spans="1:11">
      <c r="A10" s="25"/>
    </row>
    <row r="11" spans="1:11">
      <c r="A11" s="25"/>
    </row>
    <row r="12" spans="1:11">
      <c r="A12" s="25"/>
    </row>
  </sheetData>
  <mergeCells count="2">
    <mergeCell ref="A2:B2"/>
    <mergeCell ref="C2:K2"/>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I14"/>
  <sheetViews>
    <sheetView zoomScaleNormal="100" workbookViewId="0">
      <selection activeCell="F17" sqref="F17"/>
    </sheetView>
  </sheetViews>
  <sheetFormatPr defaultColWidth="8.08203125" defaultRowHeight="14"/>
  <cols>
    <col min="1" max="1" width="2.33203125" style="1" customWidth="1"/>
    <col min="2" max="2" width="44.75" style="1" customWidth="1"/>
    <col min="3" max="3" width="7.75" style="2" customWidth="1"/>
    <col min="4" max="4" width="4.5" style="3" customWidth="1"/>
    <col min="5" max="5" width="8.75" style="4" customWidth="1"/>
    <col min="6" max="6" width="10.58203125" style="4" customWidth="1"/>
    <col min="7" max="7" width="5.5" style="5" customWidth="1"/>
    <col min="8" max="8" width="9.08203125" style="4" customWidth="1"/>
    <col min="9" max="9" width="1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54" t="s">
        <v>0</v>
      </c>
      <c r="B2" s="154"/>
      <c r="C2" s="161" t="s">
        <v>90</v>
      </c>
      <c r="D2" s="161"/>
      <c r="E2" s="161"/>
      <c r="F2" s="161"/>
      <c r="G2" s="161"/>
      <c r="H2" s="161"/>
      <c r="I2" s="161"/>
      <c r="J2" s="161"/>
      <c r="K2" s="161"/>
    </row>
    <row r="3" spans="1:11" s="10" customFormat="1" ht="34.4" customHeight="1">
      <c r="A3" s="13" t="s">
        <v>2</v>
      </c>
      <c r="B3" s="13" t="s">
        <v>3</v>
      </c>
      <c r="C3" s="13" t="s">
        <v>4</v>
      </c>
      <c r="D3" s="14" t="s">
        <v>23</v>
      </c>
      <c r="E3" s="15" t="s">
        <v>6</v>
      </c>
      <c r="F3" s="16" t="s">
        <v>7</v>
      </c>
      <c r="G3" s="17" t="s">
        <v>8</v>
      </c>
      <c r="H3" s="16" t="s">
        <v>9</v>
      </c>
      <c r="I3" s="16" t="s">
        <v>10</v>
      </c>
      <c r="J3" s="18" t="s">
        <v>27</v>
      </c>
      <c r="K3" s="18" t="s">
        <v>12</v>
      </c>
    </row>
    <row r="4" spans="1:11" s="10" customFormat="1" ht="34.4" customHeight="1">
      <c r="A4" s="47">
        <v>1</v>
      </c>
      <c r="B4" s="67" t="s">
        <v>87</v>
      </c>
      <c r="C4" s="47" t="s">
        <v>14</v>
      </c>
      <c r="D4" s="68">
        <v>50</v>
      </c>
      <c r="E4" s="21">
        <v>0</v>
      </c>
      <c r="F4" s="22">
        <v>0</v>
      </c>
      <c r="G4" s="23">
        <v>0.08</v>
      </c>
      <c r="H4" s="22">
        <f>ROUND(D4*E4,2)</f>
        <v>0</v>
      </c>
      <c r="I4" s="24">
        <f>ROUND(H4*(1+G4),2)</f>
        <v>0</v>
      </c>
      <c r="J4" s="18"/>
      <c r="K4" s="18"/>
    </row>
    <row r="5" spans="1:11" s="10" customFormat="1" ht="34.4" customHeight="1">
      <c r="A5" s="123">
        <v>2</v>
      </c>
      <c r="B5" s="124" t="s">
        <v>88</v>
      </c>
      <c r="C5" s="123" t="s">
        <v>89</v>
      </c>
      <c r="D5" s="125">
        <v>10</v>
      </c>
      <c r="E5" s="21">
        <v>0</v>
      </c>
      <c r="F5" s="22">
        <v>0</v>
      </c>
      <c r="G5" s="23">
        <v>0.08</v>
      </c>
      <c r="H5" s="22">
        <f t="shared" ref="H5" si="0">ROUND(D5*E5,2)</f>
        <v>0</v>
      </c>
      <c r="I5" s="24">
        <f t="shared" ref="I5" si="1">ROUND(H5*(1+G5),2)</f>
        <v>0</v>
      </c>
      <c r="J5" s="18"/>
      <c r="K5" s="18"/>
    </row>
    <row r="6" spans="1:11">
      <c r="A6" s="25"/>
      <c r="B6" s="26"/>
      <c r="C6" s="26"/>
      <c r="D6" s="26"/>
      <c r="E6" s="26"/>
      <c r="F6" s="27"/>
      <c r="G6" s="28" t="s">
        <v>15</v>
      </c>
      <c r="H6" s="29">
        <f>SUM(H4:H5)</f>
        <v>0</v>
      </c>
      <c r="I6" s="29">
        <f>SUM(I4:I5)</f>
        <v>0</v>
      </c>
    </row>
    <row r="7" spans="1:11">
      <c r="A7" s="25"/>
    </row>
    <row r="8" spans="1:11">
      <c r="A8" s="25"/>
    </row>
    <row r="9" spans="1:11" ht="14.25" customHeight="1">
      <c r="A9" s="25"/>
      <c r="B9" s="61"/>
    </row>
    <row r="10" spans="1:11">
      <c r="A10" s="25"/>
      <c r="B10" s="61"/>
    </row>
    <row r="11" spans="1:11">
      <c r="A11" s="25"/>
      <c r="B11" s="61"/>
    </row>
    <row r="12" spans="1:11">
      <c r="A12" s="25"/>
      <c r="B12" s="61"/>
    </row>
    <row r="13" spans="1:11">
      <c r="B13" s="61"/>
    </row>
    <row r="14" spans="1:11">
      <c r="B14" s="61"/>
    </row>
  </sheetData>
  <mergeCells count="2">
    <mergeCell ref="A2:B2"/>
    <mergeCell ref="C2:K2"/>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CEE0E"/>
  </sheetPr>
  <dimension ref="A1:AMI19"/>
  <sheetViews>
    <sheetView zoomScale="130" zoomScaleNormal="130" workbookViewId="0">
      <selection activeCell="J5" sqref="J5"/>
    </sheetView>
  </sheetViews>
  <sheetFormatPr defaultColWidth="8.08203125" defaultRowHeight="14"/>
  <cols>
    <col min="1" max="1" width="2.33203125" style="1" customWidth="1"/>
    <col min="2" max="2" width="47" style="1" customWidth="1"/>
    <col min="3" max="3" width="6.33203125" style="2" customWidth="1"/>
    <col min="4" max="4" width="6" style="3" customWidth="1"/>
    <col min="5" max="5" width="8.75" style="4" customWidth="1"/>
    <col min="6" max="6" width="10.58203125" style="4" customWidth="1"/>
    <col min="7" max="7" width="4.7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54" t="s">
        <v>0</v>
      </c>
      <c r="B2" s="154"/>
      <c r="C2" s="161" t="s">
        <v>16</v>
      </c>
      <c r="D2" s="161"/>
      <c r="E2" s="161"/>
      <c r="F2" s="161"/>
      <c r="G2" s="161"/>
      <c r="H2" s="161"/>
      <c r="I2" s="161"/>
      <c r="J2" s="161"/>
      <c r="K2" s="161"/>
    </row>
    <row r="3" spans="1:11" s="10" customFormat="1" ht="34.4" customHeight="1">
      <c r="A3" s="13" t="s">
        <v>2</v>
      </c>
      <c r="B3" s="13" t="s">
        <v>3</v>
      </c>
      <c r="C3" s="13" t="s">
        <v>4</v>
      </c>
      <c r="D3" s="14" t="s">
        <v>17</v>
      </c>
      <c r="E3" s="15" t="s">
        <v>6</v>
      </c>
      <c r="F3" s="16" t="s">
        <v>7</v>
      </c>
      <c r="G3" s="17" t="s">
        <v>8</v>
      </c>
      <c r="H3" s="16" t="s">
        <v>9</v>
      </c>
      <c r="I3" s="16" t="s">
        <v>10</v>
      </c>
      <c r="J3" s="18" t="s">
        <v>11</v>
      </c>
      <c r="K3" s="18" t="s">
        <v>12</v>
      </c>
    </row>
    <row r="4" spans="1:11" s="10" customFormat="1" ht="81">
      <c r="A4" s="19">
        <v>1</v>
      </c>
      <c r="B4" s="30" t="s">
        <v>94</v>
      </c>
      <c r="C4" s="20" t="s">
        <v>18</v>
      </c>
      <c r="D4" s="31">
        <v>2000</v>
      </c>
      <c r="E4" s="137">
        <v>0</v>
      </c>
      <c r="F4" s="22">
        <f t="shared" ref="F4:F12" si="0">ROUND(E4*(1+G4),2)</f>
        <v>0</v>
      </c>
      <c r="G4" s="23">
        <v>0.08</v>
      </c>
      <c r="H4" s="24">
        <f t="shared" ref="H4:H12" si="1">ROUND(D4*E4,2)</f>
        <v>0</v>
      </c>
      <c r="I4" s="24">
        <f t="shared" ref="I4:I12" si="2">ROUND(H4*(1+G4),2)</f>
        <v>0</v>
      </c>
      <c r="J4" s="18"/>
      <c r="K4" s="18"/>
    </row>
    <row r="5" spans="1:11" s="10" customFormat="1" ht="81.75" customHeight="1">
      <c r="A5" s="19">
        <v>2</v>
      </c>
      <c r="B5" s="87" t="s">
        <v>95</v>
      </c>
      <c r="C5" s="20" t="s">
        <v>18</v>
      </c>
      <c r="D5" s="31">
        <v>4000</v>
      </c>
      <c r="E5" s="137">
        <v>0</v>
      </c>
      <c r="F5" s="22">
        <f t="shared" si="0"/>
        <v>0</v>
      </c>
      <c r="G5" s="23">
        <v>0.08</v>
      </c>
      <c r="H5" s="24">
        <f t="shared" si="1"/>
        <v>0</v>
      </c>
      <c r="I5" s="24">
        <f t="shared" si="2"/>
        <v>0</v>
      </c>
      <c r="J5" s="18"/>
      <c r="K5" s="18"/>
    </row>
    <row r="6" spans="1:11" s="10" customFormat="1" ht="63">
      <c r="A6" s="19">
        <v>3</v>
      </c>
      <c r="B6" s="77" t="s">
        <v>96</v>
      </c>
      <c r="C6" s="20" t="s">
        <v>18</v>
      </c>
      <c r="D6" s="33">
        <v>4000</v>
      </c>
      <c r="E6" s="139">
        <v>0</v>
      </c>
      <c r="F6" s="34">
        <f t="shared" si="0"/>
        <v>0</v>
      </c>
      <c r="G6" s="35">
        <v>0.23</v>
      </c>
      <c r="H6" s="24">
        <f t="shared" si="1"/>
        <v>0</v>
      </c>
      <c r="I6" s="24">
        <f t="shared" si="2"/>
        <v>0</v>
      </c>
      <c r="J6" s="36"/>
      <c r="K6" s="36"/>
    </row>
    <row r="7" spans="1:11" s="10" customFormat="1" ht="18">
      <c r="A7" s="19">
        <v>4</v>
      </c>
      <c r="B7" s="127" t="s">
        <v>98</v>
      </c>
      <c r="C7" s="20" t="s">
        <v>18</v>
      </c>
      <c r="D7" s="31">
        <v>100</v>
      </c>
      <c r="E7" s="137">
        <v>0</v>
      </c>
      <c r="F7" s="22">
        <f t="shared" si="0"/>
        <v>0</v>
      </c>
      <c r="G7" s="23">
        <v>0.23</v>
      </c>
      <c r="H7" s="24">
        <f t="shared" si="1"/>
        <v>0</v>
      </c>
      <c r="I7" s="24">
        <f t="shared" si="2"/>
        <v>0</v>
      </c>
      <c r="J7" s="18"/>
      <c r="K7" s="18"/>
    </row>
    <row r="8" spans="1:11" s="10" customFormat="1" ht="9">
      <c r="A8" s="19">
        <v>5</v>
      </c>
      <c r="B8" s="73" t="s">
        <v>64</v>
      </c>
      <c r="C8" s="72" t="s">
        <v>55</v>
      </c>
      <c r="D8" s="31">
        <v>300</v>
      </c>
      <c r="E8" s="137">
        <v>0</v>
      </c>
      <c r="F8" s="22">
        <f t="shared" si="0"/>
        <v>0</v>
      </c>
      <c r="G8" s="23">
        <v>0.23</v>
      </c>
      <c r="H8" s="24">
        <f t="shared" si="1"/>
        <v>0</v>
      </c>
      <c r="I8" s="24">
        <f t="shared" si="2"/>
        <v>0</v>
      </c>
      <c r="J8" s="18"/>
      <c r="K8" s="18"/>
    </row>
    <row r="9" spans="1:11" s="10" customFormat="1" ht="91.4" customHeight="1">
      <c r="A9" s="19">
        <v>6</v>
      </c>
      <c r="B9" s="126" t="s">
        <v>97</v>
      </c>
      <c r="C9" s="20" t="s">
        <v>19</v>
      </c>
      <c r="D9" s="31">
        <v>100</v>
      </c>
      <c r="E9" s="137">
        <v>0</v>
      </c>
      <c r="F9" s="22">
        <f t="shared" si="0"/>
        <v>0</v>
      </c>
      <c r="G9" s="23">
        <v>0.08</v>
      </c>
      <c r="H9" s="24">
        <f t="shared" si="1"/>
        <v>0</v>
      </c>
      <c r="I9" s="24">
        <f t="shared" si="2"/>
        <v>0</v>
      </c>
      <c r="J9" s="18"/>
      <c r="K9" s="18"/>
    </row>
    <row r="10" spans="1:11" s="10" customFormat="1" ht="63">
      <c r="A10" s="19">
        <v>7</v>
      </c>
      <c r="B10" s="128" t="s">
        <v>99</v>
      </c>
      <c r="C10" s="20" t="s">
        <v>19</v>
      </c>
      <c r="D10" s="31">
        <v>60</v>
      </c>
      <c r="E10" s="137">
        <v>0</v>
      </c>
      <c r="F10" s="22">
        <f t="shared" si="0"/>
        <v>0</v>
      </c>
      <c r="G10" s="23">
        <v>0.08</v>
      </c>
      <c r="H10" s="24">
        <f t="shared" si="1"/>
        <v>0</v>
      </c>
      <c r="I10" s="24">
        <f t="shared" si="2"/>
        <v>0</v>
      </c>
      <c r="J10" s="18"/>
      <c r="K10" s="18"/>
    </row>
    <row r="11" spans="1:11" s="10" customFormat="1" ht="99">
      <c r="A11" s="40">
        <v>8</v>
      </c>
      <c r="B11" s="32" t="s">
        <v>20</v>
      </c>
      <c r="C11" s="20" t="s">
        <v>21</v>
      </c>
      <c r="D11" s="31">
        <v>200</v>
      </c>
      <c r="E11" s="137">
        <v>0</v>
      </c>
      <c r="F11" s="84">
        <f t="shared" si="0"/>
        <v>0</v>
      </c>
      <c r="G11" s="83">
        <v>0.23</v>
      </c>
      <c r="H11" s="80">
        <f t="shared" si="1"/>
        <v>0</v>
      </c>
      <c r="I11" s="80">
        <f t="shared" si="2"/>
        <v>0</v>
      </c>
      <c r="J11" s="79"/>
      <c r="K11" s="79"/>
    </row>
    <row r="12" spans="1:11" s="10" customFormat="1" ht="117">
      <c r="A12" s="40">
        <v>9</v>
      </c>
      <c r="B12" s="32" t="s">
        <v>22</v>
      </c>
      <c r="C12" s="20" t="s">
        <v>21</v>
      </c>
      <c r="D12" s="31">
        <v>30</v>
      </c>
      <c r="E12" s="137">
        <v>0</v>
      </c>
      <c r="F12" s="84">
        <f t="shared" si="0"/>
        <v>0</v>
      </c>
      <c r="G12" s="83">
        <v>0.23</v>
      </c>
      <c r="H12" s="80">
        <f t="shared" si="1"/>
        <v>0</v>
      </c>
      <c r="I12" s="80">
        <f t="shared" si="2"/>
        <v>0</v>
      </c>
      <c r="J12" s="79"/>
      <c r="K12" s="79"/>
    </row>
    <row r="13" spans="1:11">
      <c r="A13" s="25"/>
      <c r="B13" s="26"/>
      <c r="C13" s="26"/>
      <c r="D13" s="26"/>
      <c r="E13" s="26"/>
      <c r="F13" s="27"/>
      <c r="G13" s="28" t="s">
        <v>15</v>
      </c>
      <c r="H13" s="29">
        <f>SUM(H4:H12)</f>
        <v>0</v>
      </c>
      <c r="I13" s="29">
        <f>SUM(I4:I12)</f>
        <v>0</v>
      </c>
    </row>
    <row r="14" spans="1:11">
      <c r="A14" s="25"/>
      <c r="I14" s="38"/>
    </row>
    <row r="15" spans="1:11">
      <c r="A15" s="25"/>
      <c r="C15" s="1"/>
      <c r="D15" s="1"/>
    </row>
    <row r="16" spans="1:11">
      <c r="A16" s="25"/>
    </row>
    <row r="17" spans="1:1">
      <c r="A17" s="25"/>
    </row>
    <row r="18" spans="1:1">
      <c r="A18" s="25"/>
    </row>
    <row r="19" spans="1:1">
      <c r="A19" s="25"/>
    </row>
  </sheetData>
  <mergeCells count="2">
    <mergeCell ref="A2:B2"/>
    <mergeCell ref="C2:K2"/>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CEE0E"/>
  </sheetPr>
  <dimension ref="A1:AMI14"/>
  <sheetViews>
    <sheetView zoomScale="115" zoomScaleNormal="115" workbookViewId="0">
      <selection activeCell="J4" sqref="J4:J7"/>
    </sheetView>
  </sheetViews>
  <sheetFormatPr defaultColWidth="8.08203125" defaultRowHeight="14"/>
  <cols>
    <col min="1" max="1" width="2.33203125" style="1" customWidth="1"/>
    <col min="2" max="2" width="50.08203125" style="1" customWidth="1"/>
    <col min="3" max="3" width="6.25" style="2" customWidth="1"/>
    <col min="4" max="4" width="4.5" style="3" customWidth="1"/>
    <col min="5" max="5" width="8.75" style="4" customWidth="1"/>
    <col min="6" max="6" width="10.58203125" style="4" customWidth="1"/>
    <col min="7" max="7" width="5.33203125" style="5" customWidth="1"/>
    <col min="8" max="8" width="9.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54" t="s">
        <v>0</v>
      </c>
      <c r="B2" s="154"/>
      <c r="C2" s="162" t="s">
        <v>52</v>
      </c>
      <c r="D2" s="162"/>
      <c r="E2" s="162"/>
      <c r="F2" s="162"/>
      <c r="G2" s="162"/>
      <c r="H2" s="162"/>
      <c r="I2" s="162"/>
      <c r="J2" s="162"/>
      <c r="K2" s="162"/>
    </row>
    <row r="3" spans="1:11" s="10" customFormat="1" ht="34.4" customHeight="1">
      <c r="A3" s="13" t="s">
        <v>2</v>
      </c>
      <c r="B3" s="13" t="s">
        <v>3</v>
      </c>
      <c r="C3" s="13" t="s">
        <v>4</v>
      </c>
      <c r="D3" s="14" t="s">
        <v>23</v>
      </c>
      <c r="E3" s="15" t="s">
        <v>6</v>
      </c>
      <c r="F3" s="16" t="s">
        <v>7</v>
      </c>
      <c r="G3" s="17" t="s">
        <v>8</v>
      </c>
      <c r="H3" s="16" t="s">
        <v>9</v>
      </c>
      <c r="I3" s="16" t="s">
        <v>10</v>
      </c>
      <c r="J3" s="18" t="s">
        <v>24</v>
      </c>
      <c r="K3" s="18" t="s">
        <v>12</v>
      </c>
    </row>
    <row r="4" spans="1:11" s="10" customFormat="1" ht="38.25" customHeight="1">
      <c r="A4" s="159">
        <v>1</v>
      </c>
      <c r="B4" s="163" t="s">
        <v>56</v>
      </c>
      <c r="C4" s="20" t="s">
        <v>25</v>
      </c>
      <c r="D4" s="140">
        <v>120</v>
      </c>
      <c r="E4" s="21">
        <v>0</v>
      </c>
      <c r="F4" s="22">
        <v>0</v>
      </c>
      <c r="G4" s="23">
        <v>0.08</v>
      </c>
      <c r="H4" s="24">
        <f>ROUND(D4*E4,2)</f>
        <v>0</v>
      </c>
      <c r="I4" s="24">
        <f>ROUND(H4*(1+G4),2)</f>
        <v>0</v>
      </c>
      <c r="J4" s="21"/>
      <c r="K4" s="18"/>
    </row>
    <row r="5" spans="1:11" s="10" customFormat="1" ht="42" customHeight="1">
      <c r="A5" s="160"/>
      <c r="B5" s="163"/>
      <c r="C5" s="20" t="s">
        <v>14</v>
      </c>
      <c r="D5" s="141">
        <v>420</v>
      </c>
      <c r="E5" s="21">
        <v>0</v>
      </c>
      <c r="F5" s="22">
        <v>0</v>
      </c>
      <c r="G5" s="23">
        <v>0.08</v>
      </c>
      <c r="H5" s="24">
        <f>ROUND(D5*E5,2)</f>
        <v>0</v>
      </c>
      <c r="I5" s="24">
        <f>ROUND(H5*(1+G5),2)</f>
        <v>0</v>
      </c>
      <c r="J5" s="21"/>
      <c r="K5" s="18"/>
    </row>
    <row r="6" spans="1:11" s="10" customFormat="1" ht="38.25" customHeight="1">
      <c r="A6" s="159">
        <v>2</v>
      </c>
      <c r="B6" s="164" t="s">
        <v>26</v>
      </c>
      <c r="C6" s="20" t="s">
        <v>25</v>
      </c>
      <c r="D6" s="140">
        <v>560</v>
      </c>
      <c r="E6" s="39">
        <v>0</v>
      </c>
      <c r="F6" s="22">
        <v>0</v>
      </c>
      <c r="G6" s="23">
        <v>0.08</v>
      </c>
      <c r="H6" s="24">
        <f>ROUND(D6*E6,2)</f>
        <v>0</v>
      </c>
      <c r="I6" s="24">
        <f>ROUND(H6*(1+G6),2)</f>
        <v>0</v>
      </c>
      <c r="J6" s="39"/>
      <c r="K6" s="18"/>
    </row>
    <row r="7" spans="1:11" s="10" customFormat="1" ht="40.5" customHeight="1">
      <c r="A7" s="160"/>
      <c r="B7" s="164"/>
      <c r="C7" s="20" t="s">
        <v>14</v>
      </c>
      <c r="D7" s="140">
        <v>40</v>
      </c>
      <c r="E7" s="39">
        <v>0</v>
      </c>
      <c r="F7" s="22">
        <v>0</v>
      </c>
      <c r="G7" s="23">
        <v>0.08</v>
      </c>
      <c r="H7" s="24">
        <f>ROUND(D7*E7,2)</f>
        <v>0</v>
      </c>
      <c r="I7" s="24">
        <f>ROUND(H7*(1+G7),2)</f>
        <v>0</v>
      </c>
      <c r="J7" s="39"/>
      <c r="K7" s="18"/>
    </row>
    <row r="8" spans="1:11">
      <c r="A8" s="25"/>
      <c r="B8" s="26"/>
      <c r="C8" s="26"/>
      <c r="D8" s="26"/>
      <c r="E8" s="26"/>
      <c r="F8" s="27"/>
      <c r="G8" s="28" t="s">
        <v>15</v>
      </c>
      <c r="H8" s="29">
        <f>SUM(H4:H7)</f>
        <v>0</v>
      </c>
      <c r="I8" s="29">
        <f>SUM(I4:I7)</f>
        <v>0</v>
      </c>
    </row>
    <row r="9" spans="1:11">
      <c r="A9" s="25"/>
    </row>
    <row r="10" spans="1:11" ht="13.9" customHeight="1">
      <c r="A10" s="25"/>
      <c r="B10" s="165"/>
    </row>
    <row r="11" spans="1:11">
      <c r="A11" s="25"/>
      <c r="B11" s="165"/>
    </row>
    <row r="12" spans="1:11">
      <c r="A12" s="25"/>
    </row>
    <row r="13" spans="1:11">
      <c r="A13" s="25"/>
    </row>
    <row r="14" spans="1:11">
      <c r="A14" s="25"/>
    </row>
  </sheetData>
  <mergeCells count="7">
    <mergeCell ref="A2:B2"/>
    <mergeCell ref="C2:K2"/>
    <mergeCell ref="B4:B5"/>
    <mergeCell ref="B6:B7"/>
    <mergeCell ref="B10:B11"/>
    <mergeCell ref="A4:A5"/>
    <mergeCell ref="A6:A7"/>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CEE0E"/>
  </sheetPr>
  <dimension ref="A1:AMI16"/>
  <sheetViews>
    <sheetView zoomScale="115" zoomScaleNormal="115" workbookViewId="0">
      <selection activeCell="F11" sqref="F11"/>
    </sheetView>
  </sheetViews>
  <sheetFormatPr defaultColWidth="8.08203125" defaultRowHeight="14"/>
  <cols>
    <col min="1" max="1" width="2.33203125" style="1" customWidth="1"/>
    <col min="2" max="2" width="50.08203125" style="1" customWidth="1"/>
    <col min="3" max="3" width="7.08203125" style="2" customWidth="1"/>
    <col min="4" max="4" width="4.5" style="3" customWidth="1"/>
    <col min="5" max="5" width="8.75" style="4" customWidth="1"/>
    <col min="6" max="6" width="10.58203125" style="4" customWidth="1"/>
    <col min="7" max="7" width="5.33203125" style="5" customWidth="1"/>
    <col min="8" max="8" width="9.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66" t="s">
        <v>0</v>
      </c>
      <c r="B2" s="166"/>
      <c r="C2" s="167" t="s">
        <v>53</v>
      </c>
      <c r="D2" s="167"/>
      <c r="E2" s="167"/>
      <c r="F2" s="167"/>
      <c r="G2" s="167"/>
      <c r="H2" s="167"/>
      <c r="I2" s="167"/>
      <c r="J2" s="167"/>
      <c r="K2" s="167"/>
    </row>
    <row r="3" spans="1:11" s="10" customFormat="1" ht="34.4" customHeight="1">
      <c r="A3" s="13" t="s">
        <v>2</v>
      </c>
      <c r="B3" s="13" t="s">
        <v>3</v>
      </c>
      <c r="C3" s="13" t="s">
        <v>4</v>
      </c>
      <c r="D3" s="14" t="s">
        <v>23</v>
      </c>
      <c r="E3" s="15" t="s">
        <v>6</v>
      </c>
      <c r="F3" s="16" t="s">
        <v>7</v>
      </c>
      <c r="G3" s="17" t="s">
        <v>8</v>
      </c>
      <c r="H3" s="16" t="s">
        <v>9</v>
      </c>
      <c r="I3" s="16" t="s">
        <v>10</v>
      </c>
      <c r="J3" s="18" t="s">
        <v>27</v>
      </c>
      <c r="K3" s="18" t="s">
        <v>12</v>
      </c>
    </row>
    <row r="4" spans="1:11" s="10" customFormat="1" ht="49.5" customHeight="1">
      <c r="A4" s="40">
        <v>1</v>
      </c>
      <c r="B4" s="41" t="s">
        <v>28</v>
      </c>
      <c r="C4" s="20" t="s">
        <v>29</v>
      </c>
      <c r="D4" s="42">
        <v>1300</v>
      </c>
      <c r="E4" s="43">
        <v>0</v>
      </c>
      <c r="F4" s="22">
        <v>0</v>
      </c>
      <c r="G4" s="23">
        <v>0.08</v>
      </c>
      <c r="H4" s="24">
        <f>ROUND(D4*E4,2)</f>
        <v>0</v>
      </c>
      <c r="I4" s="24">
        <f>ROUND(H4*(1+G4),2)</f>
        <v>0</v>
      </c>
      <c r="J4" s="18"/>
      <c r="K4" s="18"/>
    </row>
    <row r="5" spans="1:11">
      <c r="A5" s="25"/>
      <c r="B5" s="26"/>
      <c r="C5" s="26"/>
      <c r="D5" s="26"/>
      <c r="E5" s="81"/>
      <c r="F5" s="27"/>
      <c r="G5" s="28" t="s">
        <v>15</v>
      </c>
      <c r="H5" s="29">
        <f>SUM(H4:H4)</f>
        <v>0</v>
      </c>
      <c r="I5" s="29">
        <f>SUM(I4:I4)</f>
        <v>0</v>
      </c>
    </row>
    <row r="6" spans="1:11">
      <c r="A6" s="25"/>
    </row>
    <row r="7" spans="1:11" ht="13.9" customHeight="1">
      <c r="A7" s="25"/>
      <c r="B7" s="44"/>
    </row>
    <row r="8" spans="1:11" ht="14.5">
      <c r="A8" s="25"/>
      <c r="B8" s="44"/>
    </row>
    <row r="9" spans="1:11" ht="14.5">
      <c r="A9" s="25"/>
      <c r="B9" s="44"/>
    </row>
    <row r="10" spans="1:11" ht="14.5">
      <c r="A10" s="25"/>
      <c r="B10" s="44"/>
    </row>
    <row r="11" spans="1:11" ht="14.5">
      <c r="A11" s="25"/>
      <c r="B11" s="44"/>
    </row>
    <row r="12" spans="1:11" ht="14.5">
      <c r="B12" s="44"/>
    </row>
    <row r="13" spans="1:11" ht="14.5">
      <c r="B13" s="44"/>
    </row>
    <row r="14" spans="1:11" ht="14.5">
      <c r="B14" s="44"/>
    </row>
    <row r="15" spans="1:11" ht="14.5">
      <c r="B15" s="44"/>
    </row>
    <row r="16" spans="1:11" ht="14.5">
      <c r="B16" s="44"/>
    </row>
  </sheetData>
  <mergeCells count="2">
    <mergeCell ref="A2:B2"/>
    <mergeCell ref="C2:K2"/>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CEE0E"/>
  </sheetPr>
  <dimension ref="A1:AMI14"/>
  <sheetViews>
    <sheetView topLeftCell="A2" zoomScale="130" zoomScaleNormal="130" workbookViewId="0">
      <selection activeCell="F5" sqref="F5"/>
    </sheetView>
  </sheetViews>
  <sheetFormatPr defaultColWidth="8.08203125" defaultRowHeight="14"/>
  <cols>
    <col min="1" max="1" width="2.33203125" style="1" customWidth="1"/>
    <col min="2" max="2" width="49.08203125" style="1" customWidth="1"/>
    <col min="3" max="3" width="4.25" style="2" customWidth="1"/>
    <col min="4" max="4" width="4.5" style="3" customWidth="1"/>
    <col min="5" max="5" width="8.75" style="4" customWidth="1"/>
    <col min="6" max="6" width="10.58203125" style="4" customWidth="1"/>
    <col min="7" max="7" width="5.3320312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66" t="s">
        <v>0</v>
      </c>
      <c r="B2" s="166"/>
      <c r="C2" s="167" t="s">
        <v>59</v>
      </c>
      <c r="D2" s="167"/>
      <c r="E2" s="167"/>
      <c r="F2" s="167"/>
      <c r="G2" s="167"/>
      <c r="H2" s="167"/>
      <c r="I2" s="167"/>
      <c r="J2" s="167"/>
      <c r="K2" s="167"/>
    </row>
    <row r="3" spans="1:11" s="10" customFormat="1" ht="34.4" customHeight="1">
      <c r="A3" s="13" t="s">
        <v>2</v>
      </c>
      <c r="B3" s="13" t="s">
        <v>3</v>
      </c>
      <c r="C3" s="13" t="s">
        <v>4</v>
      </c>
      <c r="D3" s="14" t="s">
        <v>23</v>
      </c>
      <c r="E3" s="15" t="s">
        <v>6</v>
      </c>
      <c r="F3" s="16" t="s">
        <v>7</v>
      </c>
      <c r="G3" s="17" t="s">
        <v>8</v>
      </c>
      <c r="H3" s="16" t="s">
        <v>9</v>
      </c>
      <c r="I3" s="16" t="s">
        <v>10</v>
      </c>
      <c r="J3" s="18" t="s">
        <v>27</v>
      </c>
      <c r="K3" s="18" t="s">
        <v>12</v>
      </c>
    </row>
    <row r="4" spans="1:11" s="10" customFormat="1" ht="68.25" customHeight="1">
      <c r="A4" s="104">
        <v>1</v>
      </c>
      <c r="B4" s="105" t="s">
        <v>80</v>
      </c>
      <c r="C4" s="20" t="s">
        <v>81</v>
      </c>
      <c r="D4" s="45">
        <v>35</v>
      </c>
      <c r="E4" s="21">
        <v>0</v>
      </c>
      <c r="F4" s="22">
        <v>0</v>
      </c>
      <c r="G4" s="23">
        <v>0.08</v>
      </c>
      <c r="H4" s="24">
        <f>ROUND(D4*E4,2)</f>
        <v>0</v>
      </c>
      <c r="I4" s="24">
        <f>ROUND(H4*(1+G4),2)</f>
        <v>0</v>
      </c>
      <c r="J4" s="18"/>
      <c r="K4" s="18"/>
    </row>
    <row r="5" spans="1:11">
      <c r="A5" s="25"/>
      <c r="B5" s="26"/>
      <c r="C5" s="26"/>
      <c r="D5" s="26"/>
      <c r="E5" s="26"/>
      <c r="F5" s="27" t="s">
        <v>115</v>
      </c>
      <c r="G5" s="28" t="s">
        <v>15</v>
      </c>
      <c r="H5" s="29">
        <f>SUM(H4:H4)</f>
        <v>0</v>
      </c>
      <c r="I5" s="29">
        <f>SUM(I4:I4)</f>
        <v>0</v>
      </c>
    </row>
    <row r="6" spans="1:11">
      <c r="A6" s="25"/>
    </row>
    <row r="7" spans="1:11">
      <c r="A7" s="25"/>
      <c r="B7" s="46"/>
    </row>
    <row r="8" spans="1:11">
      <c r="A8" s="25"/>
    </row>
    <row r="9" spans="1:11">
      <c r="A9" s="25"/>
    </row>
    <row r="10" spans="1:11">
      <c r="A10" s="25"/>
    </row>
    <row r="11" spans="1:11">
      <c r="A11" s="25"/>
    </row>
    <row r="14" spans="1:11">
      <c r="F14" s="38"/>
    </row>
  </sheetData>
  <mergeCells count="2">
    <mergeCell ref="A2:B2"/>
    <mergeCell ref="C2:K2"/>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CEE0E"/>
  </sheetPr>
  <dimension ref="A1:AMI14"/>
  <sheetViews>
    <sheetView zoomScale="130" zoomScaleNormal="130" workbookViewId="0">
      <selection activeCell="J4" sqref="J4:J7"/>
    </sheetView>
  </sheetViews>
  <sheetFormatPr defaultColWidth="8.08203125" defaultRowHeight="14"/>
  <cols>
    <col min="1" max="1" width="2.33203125" style="1" customWidth="1"/>
    <col min="2" max="2" width="47.5" style="1" customWidth="1"/>
    <col min="3" max="3" width="6" style="2" customWidth="1"/>
    <col min="4" max="4" width="4.5" style="3" customWidth="1"/>
    <col min="5" max="5" width="8.75" style="4" customWidth="1"/>
    <col min="6" max="6" width="10.58203125" style="4" customWidth="1"/>
    <col min="7" max="7" width="5.3320312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66" t="s">
        <v>0</v>
      </c>
      <c r="B2" s="166"/>
      <c r="C2" s="167" t="s">
        <v>31</v>
      </c>
      <c r="D2" s="167"/>
      <c r="E2" s="167"/>
      <c r="F2" s="167"/>
      <c r="G2" s="167"/>
      <c r="H2" s="167"/>
      <c r="I2" s="167"/>
      <c r="J2" s="167"/>
      <c r="K2" s="167"/>
    </row>
    <row r="3" spans="1:11" s="10" customFormat="1" ht="34.4" customHeight="1">
      <c r="A3" s="13" t="s">
        <v>2</v>
      </c>
      <c r="B3" s="13" t="s">
        <v>3</v>
      </c>
      <c r="C3" s="13" t="s">
        <v>4</v>
      </c>
      <c r="D3" s="14" t="s">
        <v>23</v>
      </c>
      <c r="E3" s="15" t="s">
        <v>6</v>
      </c>
      <c r="F3" s="16" t="s">
        <v>7</v>
      </c>
      <c r="G3" s="17" t="s">
        <v>8</v>
      </c>
      <c r="H3" s="16" t="s">
        <v>9</v>
      </c>
      <c r="I3" s="16" t="s">
        <v>10</v>
      </c>
      <c r="J3" s="18" t="s">
        <v>27</v>
      </c>
      <c r="K3" s="18" t="s">
        <v>12</v>
      </c>
    </row>
    <row r="4" spans="1:11" s="10" customFormat="1" ht="81">
      <c r="A4" s="47">
        <v>1</v>
      </c>
      <c r="B4" s="48" t="s">
        <v>68</v>
      </c>
      <c r="C4" s="20" t="s">
        <v>30</v>
      </c>
      <c r="D4" s="49">
        <v>250</v>
      </c>
      <c r="E4" s="142">
        <v>0</v>
      </c>
      <c r="F4" s="22">
        <v>0</v>
      </c>
      <c r="G4" s="23">
        <v>0.08</v>
      </c>
      <c r="H4" s="24">
        <f>ROUND(D4*E4,2)</f>
        <v>0</v>
      </c>
      <c r="I4" s="24">
        <f>ROUND(H4*(1+G4),2)</f>
        <v>0</v>
      </c>
      <c r="J4" s="152"/>
      <c r="K4" s="18"/>
    </row>
    <row r="5" spans="1:11" s="10" customFormat="1" ht="27">
      <c r="A5" s="47">
        <v>2</v>
      </c>
      <c r="B5" s="50" t="s">
        <v>32</v>
      </c>
      <c r="C5" s="20" t="s">
        <v>33</v>
      </c>
      <c r="D5" s="51">
        <v>40</v>
      </c>
      <c r="E5" s="143">
        <v>0</v>
      </c>
      <c r="F5" s="22">
        <v>0</v>
      </c>
      <c r="G5" s="23">
        <v>0.08</v>
      </c>
      <c r="H5" s="24">
        <f>ROUND(D5*E5,2)</f>
        <v>0</v>
      </c>
      <c r="I5" s="24">
        <f>ROUND(H5*(1+G5),2)</f>
        <v>0</v>
      </c>
      <c r="J5" s="153"/>
      <c r="K5" s="18"/>
    </row>
    <row r="6" spans="1:11" s="10" customFormat="1" ht="54">
      <c r="A6" s="47">
        <v>3</v>
      </c>
      <c r="B6" s="52" t="s">
        <v>69</v>
      </c>
      <c r="C6" s="20" t="s">
        <v>30</v>
      </c>
      <c r="D6" s="53">
        <v>150</v>
      </c>
      <c r="E6" s="143">
        <v>0</v>
      </c>
      <c r="F6" s="22">
        <v>0</v>
      </c>
      <c r="G6" s="23">
        <v>0.08</v>
      </c>
      <c r="H6" s="24">
        <f>ROUND(D6*E6,2)</f>
        <v>0</v>
      </c>
      <c r="I6" s="24">
        <f>ROUND(H6*(1+G6),2)</f>
        <v>0</v>
      </c>
      <c r="J6" s="153"/>
      <c r="K6" s="18"/>
    </row>
    <row r="7" spans="1:11" s="10" customFormat="1" ht="70.5" customHeight="1">
      <c r="A7" s="47">
        <v>4</v>
      </c>
      <c r="B7" s="89" t="s">
        <v>70</v>
      </c>
      <c r="C7" s="20" t="s">
        <v>30</v>
      </c>
      <c r="D7" s="53">
        <v>40</v>
      </c>
      <c r="E7" s="143">
        <v>0</v>
      </c>
      <c r="F7" s="22">
        <v>0</v>
      </c>
      <c r="G7" s="23">
        <v>0.08</v>
      </c>
      <c r="H7" s="24">
        <f>ROUND(D7*E7,2)</f>
        <v>0</v>
      </c>
      <c r="I7" s="24">
        <f>ROUND(H7*(1+G7),2)</f>
        <v>0</v>
      </c>
      <c r="J7" s="153"/>
      <c r="K7" s="18"/>
    </row>
    <row r="8" spans="1:11">
      <c r="A8" s="25"/>
      <c r="B8" s="26"/>
      <c r="C8" s="26"/>
      <c r="D8" s="26"/>
      <c r="E8" s="26"/>
      <c r="F8" s="27"/>
      <c r="G8" s="28" t="s">
        <v>15</v>
      </c>
      <c r="H8" s="29">
        <f>SUM(H4:H7)</f>
        <v>0</v>
      </c>
      <c r="I8" s="29">
        <f>SUM(I4:I7)</f>
        <v>0</v>
      </c>
    </row>
    <row r="9" spans="1:11">
      <c r="A9" s="25"/>
    </row>
    <row r="10" spans="1:11">
      <c r="A10" s="25"/>
    </row>
    <row r="11" spans="1:11">
      <c r="A11" s="25"/>
    </row>
    <row r="12" spans="1:11">
      <c r="A12" s="25"/>
    </row>
    <row r="13" spans="1:11">
      <c r="A13" s="25"/>
    </row>
    <row r="14" spans="1:11">
      <c r="A14" s="25"/>
    </row>
  </sheetData>
  <mergeCells count="2">
    <mergeCell ref="A2:B2"/>
    <mergeCell ref="C2:K2"/>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CEE0E"/>
  </sheetPr>
  <dimension ref="A1:AMI26"/>
  <sheetViews>
    <sheetView topLeftCell="A16" zoomScale="130" zoomScaleNormal="130" workbookViewId="0">
      <selection activeCell="E20" sqref="E20"/>
    </sheetView>
  </sheetViews>
  <sheetFormatPr defaultColWidth="8.08203125" defaultRowHeight="14"/>
  <cols>
    <col min="1" max="1" width="2.33203125" style="1" customWidth="1"/>
    <col min="2" max="2" width="48.08203125" style="1" customWidth="1"/>
    <col min="3" max="3" width="8.83203125" style="2" customWidth="1"/>
    <col min="4" max="4" width="4.5" style="3" customWidth="1"/>
    <col min="5" max="5" width="8.75" style="4" customWidth="1"/>
    <col min="6" max="6" width="10.58203125" style="4" customWidth="1"/>
    <col min="7" max="7" width="5.3320312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66" t="s">
        <v>0</v>
      </c>
      <c r="B2" s="166"/>
      <c r="C2" s="167" t="s">
        <v>34</v>
      </c>
      <c r="D2" s="167"/>
      <c r="E2" s="167"/>
      <c r="F2" s="167"/>
      <c r="G2" s="167"/>
      <c r="H2" s="167"/>
      <c r="I2" s="167"/>
      <c r="J2" s="167"/>
      <c r="K2" s="167"/>
    </row>
    <row r="3" spans="1:11" s="10" customFormat="1" ht="34.4" customHeight="1">
      <c r="A3" s="13" t="s">
        <v>2</v>
      </c>
      <c r="B3" s="13" t="s">
        <v>3</v>
      </c>
      <c r="C3" s="13" t="s">
        <v>4</v>
      </c>
      <c r="D3" s="14" t="s">
        <v>23</v>
      </c>
      <c r="E3" s="15" t="s">
        <v>6</v>
      </c>
      <c r="F3" s="16" t="s">
        <v>7</v>
      </c>
      <c r="G3" s="17" t="s">
        <v>8</v>
      </c>
      <c r="H3" s="16" t="s">
        <v>9</v>
      </c>
      <c r="I3" s="16" t="s">
        <v>10</v>
      </c>
      <c r="J3" s="18" t="s">
        <v>27</v>
      </c>
      <c r="K3" s="18" t="s">
        <v>12</v>
      </c>
    </row>
    <row r="4" spans="1:11" s="10" customFormat="1" ht="54" customHeight="1">
      <c r="A4" s="159">
        <v>1</v>
      </c>
      <c r="B4" s="168" t="s">
        <v>78</v>
      </c>
      <c r="C4" s="20" t="s">
        <v>35</v>
      </c>
      <c r="D4" s="31">
        <v>50</v>
      </c>
      <c r="E4" s="21">
        <v>0</v>
      </c>
      <c r="F4" s="22">
        <f t="shared" ref="F4:F17" si="0">ROUND(E4*(1+G4),2)</f>
        <v>0</v>
      </c>
      <c r="G4" s="23">
        <v>0.08</v>
      </c>
      <c r="H4" s="24">
        <f t="shared" ref="H4:H19" si="1">ROUND(D4*E4,2)</f>
        <v>0</v>
      </c>
      <c r="I4" s="24">
        <f t="shared" ref="I4:I19" si="2">ROUND(H4*(1+G4),2)</f>
        <v>0</v>
      </c>
      <c r="J4" s="18"/>
      <c r="K4" s="18"/>
    </row>
    <row r="5" spans="1:11" s="10" customFormat="1" ht="50.25" customHeight="1">
      <c r="A5" s="160"/>
      <c r="B5" s="168"/>
      <c r="C5" s="20" t="s">
        <v>30</v>
      </c>
      <c r="D5" s="31">
        <v>40</v>
      </c>
      <c r="E5" s="21">
        <v>0</v>
      </c>
      <c r="F5" s="22">
        <f t="shared" si="0"/>
        <v>0</v>
      </c>
      <c r="G5" s="23">
        <v>0.08</v>
      </c>
      <c r="H5" s="24">
        <f t="shared" si="1"/>
        <v>0</v>
      </c>
      <c r="I5" s="24">
        <f t="shared" si="2"/>
        <v>0</v>
      </c>
      <c r="J5" s="18"/>
      <c r="K5" s="18"/>
    </row>
    <row r="6" spans="1:11" s="10" customFormat="1" ht="63" customHeight="1">
      <c r="A6" s="19">
        <v>2</v>
      </c>
      <c r="B6" s="144" t="s">
        <v>105</v>
      </c>
      <c r="C6" s="20" t="s">
        <v>13</v>
      </c>
      <c r="D6" s="55">
        <v>250</v>
      </c>
      <c r="E6" s="21">
        <v>0</v>
      </c>
      <c r="F6" s="22">
        <f t="shared" si="0"/>
        <v>0</v>
      </c>
      <c r="G6" s="23">
        <v>0.08</v>
      </c>
      <c r="H6" s="24">
        <f t="shared" si="1"/>
        <v>0</v>
      </c>
      <c r="I6" s="24">
        <f t="shared" si="2"/>
        <v>0</v>
      </c>
      <c r="J6" s="18"/>
      <c r="K6" s="18"/>
    </row>
    <row r="7" spans="1:11" s="10" customFormat="1" ht="63.75" customHeight="1">
      <c r="A7" s="19">
        <v>3</v>
      </c>
      <c r="B7" s="144" t="s">
        <v>106</v>
      </c>
      <c r="C7" s="20" t="s">
        <v>30</v>
      </c>
      <c r="D7" s="55">
        <v>50</v>
      </c>
      <c r="E7" s="21">
        <v>0</v>
      </c>
      <c r="F7" s="22">
        <f t="shared" si="0"/>
        <v>0</v>
      </c>
      <c r="G7" s="23">
        <v>0.08</v>
      </c>
      <c r="H7" s="24">
        <f t="shared" si="1"/>
        <v>0</v>
      </c>
      <c r="I7" s="24">
        <f t="shared" si="2"/>
        <v>0</v>
      </c>
      <c r="J7" s="18"/>
      <c r="K7" s="18"/>
    </row>
    <row r="8" spans="1:11" s="10" customFormat="1" ht="88.5" customHeight="1">
      <c r="A8" s="19">
        <v>4</v>
      </c>
      <c r="B8" s="144" t="s">
        <v>107</v>
      </c>
      <c r="C8" s="20" t="s">
        <v>13</v>
      </c>
      <c r="D8" s="56">
        <v>50</v>
      </c>
      <c r="E8" s="39">
        <v>0</v>
      </c>
      <c r="F8" s="22">
        <f t="shared" si="0"/>
        <v>0</v>
      </c>
      <c r="G8" s="23">
        <v>0.08</v>
      </c>
      <c r="H8" s="24">
        <f t="shared" si="1"/>
        <v>0</v>
      </c>
      <c r="I8" s="24">
        <f t="shared" si="2"/>
        <v>0</v>
      </c>
      <c r="J8" s="18"/>
      <c r="K8" s="18"/>
    </row>
    <row r="9" spans="1:11" s="10" customFormat="1" ht="81.75" customHeight="1">
      <c r="A9" s="19">
        <v>5</v>
      </c>
      <c r="B9" s="37" t="s">
        <v>79</v>
      </c>
      <c r="C9" s="20" t="s">
        <v>30</v>
      </c>
      <c r="D9" s="56">
        <v>50</v>
      </c>
      <c r="E9" s="39">
        <v>0</v>
      </c>
      <c r="F9" s="22">
        <f t="shared" si="0"/>
        <v>0</v>
      </c>
      <c r="G9" s="23">
        <v>0.08</v>
      </c>
      <c r="H9" s="24">
        <f t="shared" si="1"/>
        <v>0</v>
      </c>
      <c r="I9" s="24">
        <f t="shared" si="2"/>
        <v>0</v>
      </c>
      <c r="J9" s="18"/>
      <c r="K9" s="18"/>
    </row>
    <row r="10" spans="1:11" s="10" customFormat="1" ht="53.25" customHeight="1">
      <c r="A10" s="159">
        <v>6</v>
      </c>
      <c r="B10" s="168" t="s">
        <v>36</v>
      </c>
      <c r="C10" s="20" t="s">
        <v>13</v>
      </c>
      <c r="D10" s="31">
        <v>350</v>
      </c>
      <c r="E10" s="39">
        <v>0</v>
      </c>
      <c r="F10" s="22">
        <f t="shared" si="0"/>
        <v>0</v>
      </c>
      <c r="G10" s="23">
        <v>0.08</v>
      </c>
      <c r="H10" s="24">
        <f t="shared" si="1"/>
        <v>0</v>
      </c>
      <c r="I10" s="24">
        <f t="shared" si="2"/>
        <v>0</v>
      </c>
      <c r="J10" s="18"/>
      <c r="K10" s="18"/>
    </row>
    <row r="11" spans="1:11" s="10" customFormat="1" ht="51" customHeight="1">
      <c r="A11" s="160"/>
      <c r="B11" s="168"/>
      <c r="C11" s="20" t="s">
        <v>37</v>
      </c>
      <c r="D11" s="31">
        <v>40</v>
      </c>
      <c r="E11" s="39">
        <v>0</v>
      </c>
      <c r="F11" s="22">
        <f t="shared" si="0"/>
        <v>0</v>
      </c>
      <c r="G11" s="23">
        <v>0.08</v>
      </c>
      <c r="H11" s="24">
        <f t="shared" si="1"/>
        <v>0</v>
      </c>
      <c r="I11" s="24">
        <f t="shared" si="2"/>
        <v>0</v>
      </c>
      <c r="J11" s="18"/>
      <c r="K11" s="18"/>
    </row>
    <row r="12" spans="1:11" s="10" customFormat="1" ht="99" customHeight="1">
      <c r="A12" s="19">
        <v>7</v>
      </c>
      <c r="B12" s="54" t="s">
        <v>38</v>
      </c>
      <c r="C12" s="20" t="s">
        <v>39</v>
      </c>
      <c r="D12" s="55">
        <v>200</v>
      </c>
      <c r="E12" s="39">
        <v>0</v>
      </c>
      <c r="F12" s="22">
        <f t="shared" si="0"/>
        <v>0</v>
      </c>
      <c r="G12" s="23">
        <v>0.08</v>
      </c>
      <c r="H12" s="24">
        <f t="shared" si="1"/>
        <v>0</v>
      </c>
      <c r="I12" s="24">
        <f t="shared" si="2"/>
        <v>0</v>
      </c>
      <c r="J12" s="18"/>
      <c r="K12" s="18"/>
    </row>
    <row r="13" spans="1:11" s="10" customFormat="1" ht="50.25" customHeight="1">
      <c r="A13" s="19">
        <v>8</v>
      </c>
      <c r="B13" s="144" t="s">
        <v>111</v>
      </c>
      <c r="C13" s="20" t="s">
        <v>40</v>
      </c>
      <c r="D13" s="55">
        <v>100</v>
      </c>
      <c r="E13" s="39">
        <v>0</v>
      </c>
      <c r="F13" s="22">
        <f t="shared" si="0"/>
        <v>0</v>
      </c>
      <c r="G13" s="23">
        <v>0.08</v>
      </c>
      <c r="H13" s="24">
        <f t="shared" si="1"/>
        <v>0</v>
      </c>
      <c r="I13" s="24">
        <f t="shared" si="2"/>
        <v>0</v>
      </c>
      <c r="J13" s="18"/>
      <c r="K13" s="18"/>
    </row>
    <row r="14" spans="1:11" s="10" customFormat="1" ht="111" customHeight="1">
      <c r="A14" s="19">
        <v>9</v>
      </c>
      <c r="B14" s="144" t="s">
        <v>113</v>
      </c>
      <c r="C14" s="20" t="s">
        <v>29</v>
      </c>
      <c r="D14" s="31">
        <v>2500</v>
      </c>
      <c r="E14" s="39">
        <v>0</v>
      </c>
      <c r="F14" s="22">
        <f t="shared" si="0"/>
        <v>0</v>
      </c>
      <c r="G14" s="23">
        <v>0.08</v>
      </c>
      <c r="H14" s="24">
        <f t="shared" si="1"/>
        <v>0</v>
      </c>
      <c r="I14" s="24">
        <f t="shared" si="2"/>
        <v>0</v>
      </c>
      <c r="J14" s="18"/>
      <c r="K14" s="18"/>
    </row>
    <row r="15" spans="1:11" s="10" customFormat="1" ht="70" hidden="1" customHeight="1">
      <c r="A15" s="19">
        <v>12</v>
      </c>
      <c r="B15" s="54" t="s">
        <v>41</v>
      </c>
      <c r="C15" s="20" t="s">
        <v>42</v>
      </c>
      <c r="D15" s="31">
        <v>3</v>
      </c>
      <c r="E15" s="39">
        <v>0</v>
      </c>
      <c r="F15" s="22">
        <f t="shared" si="0"/>
        <v>0</v>
      </c>
      <c r="G15" s="23">
        <v>0.08</v>
      </c>
      <c r="H15" s="24">
        <f t="shared" si="1"/>
        <v>0</v>
      </c>
      <c r="I15" s="24">
        <f t="shared" si="2"/>
        <v>0</v>
      </c>
      <c r="J15" s="18"/>
      <c r="K15" s="18"/>
    </row>
    <row r="16" spans="1:11" s="10" customFormat="1" ht="99">
      <c r="A16" s="19">
        <v>10</v>
      </c>
      <c r="B16" s="145" t="s">
        <v>114</v>
      </c>
      <c r="C16" s="20" t="s">
        <v>43</v>
      </c>
      <c r="D16" s="56">
        <v>4000</v>
      </c>
      <c r="E16" s="101">
        <v>0</v>
      </c>
      <c r="F16" s="22">
        <f t="shared" si="0"/>
        <v>0</v>
      </c>
      <c r="G16" s="23">
        <v>0.08</v>
      </c>
      <c r="H16" s="24">
        <f t="shared" si="1"/>
        <v>0</v>
      </c>
      <c r="I16" s="24">
        <f t="shared" si="2"/>
        <v>0</v>
      </c>
      <c r="J16" s="57"/>
      <c r="K16" s="58"/>
    </row>
    <row r="17" spans="1:11" s="10" customFormat="1" ht="102.75" customHeight="1">
      <c r="A17" s="19">
        <v>11</v>
      </c>
      <c r="B17" s="144" t="s">
        <v>108</v>
      </c>
      <c r="C17" s="20" t="s">
        <v>29</v>
      </c>
      <c r="D17" s="31">
        <v>2500</v>
      </c>
      <c r="E17" s="101">
        <v>0</v>
      </c>
      <c r="F17" s="22">
        <f t="shared" si="0"/>
        <v>0</v>
      </c>
      <c r="G17" s="23">
        <v>0.08</v>
      </c>
      <c r="H17" s="24">
        <f t="shared" si="1"/>
        <v>0</v>
      </c>
      <c r="I17" s="24">
        <f t="shared" si="2"/>
        <v>0</v>
      </c>
      <c r="J17" s="57"/>
      <c r="K17" s="58"/>
    </row>
    <row r="18" spans="1:11" s="10" customFormat="1" ht="72">
      <c r="A18" s="19">
        <v>12</v>
      </c>
      <c r="B18" s="146" t="s">
        <v>109</v>
      </c>
      <c r="C18" s="20" t="s">
        <v>44</v>
      </c>
      <c r="D18" s="31">
        <v>5</v>
      </c>
      <c r="E18" s="101">
        <v>0</v>
      </c>
      <c r="F18" s="22">
        <f>ROUND(E18*(1+G18),2)</f>
        <v>0</v>
      </c>
      <c r="G18" s="23">
        <v>0.08</v>
      </c>
      <c r="H18" s="24">
        <f t="shared" si="1"/>
        <v>0</v>
      </c>
      <c r="I18" s="24">
        <f t="shared" si="2"/>
        <v>0</v>
      </c>
      <c r="J18" s="102"/>
      <c r="K18" s="103"/>
    </row>
    <row r="19" spans="1:11" s="10" customFormat="1" ht="63.5">
      <c r="A19" s="19">
        <v>13</v>
      </c>
      <c r="B19" s="147" t="s">
        <v>110</v>
      </c>
      <c r="C19" s="92" t="s">
        <v>29</v>
      </c>
      <c r="D19" s="31">
        <v>100</v>
      </c>
      <c r="E19" s="101">
        <v>0</v>
      </c>
      <c r="F19" s="22">
        <v>0</v>
      </c>
      <c r="G19" s="23">
        <v>0.08</v>
      </c>
      <c r="H19" s="24">
        <f t="shared" si="1"/>
        <v>0</v>
      </c>
      <c r="I19" s="24">
        <f t="shared" si="2"/>
        <v>0</v>
      </c>
      <c r="J19" s="57"/>
      <c r="K19" s="58"/>
    </row>
    <row r="20" spans="1:11" customFormat="1">
      <c r="A20" s="25"/>
      <c r="B20" s="26"/>
      <c r="C20" s="26"/>
      <c r="D20" s="26"/>
      <c r="E20" s="26"/>
      <c r="F20" s="27"/>
      <c r="G20" s="28" t="s">
        <v>15</v>
      </c>
      <c r="H20" s="29">
        <f>SUM(H4:H19)</f>
        <v>0</v>
      </c>
      <c r="I20" s="29">
        <f>SUM(I4:I19)</f>
        <v>0</v>
      </c>
      <c r="J20" s="2"/>
      <c r="K20" s="1"/>
    </row>
    <row r="21" spans="1:11" customFormat="1">
      <c r="A21" s="25"/>
      <c r="B21" s="1"/>
      <c r="C21" s="2"/>
      <c r="D21" s="3"/>
      <c r="E21" s="4"/>
      <c r="F21" s="4"/>
      <c r="G21" s="5"/>
      <c r="H21" s="4"/>
      <c r="I21" s="4"/>
      <c r="J21" s="2"/>
      <c r="K21" s="1"/>
    </row>
    <row r="22" spans="1:11" customFormat="1">
      <c r="A22" s="25"/>
      <c r="B22" s="1"/>
      <c r="C22" s="2"/>
      <c r="D22" s="3"/>
      <c r="E22" s="4"/>
      <c r="F22" s="4"/>
      <c r="G22" s="5"/>
      <c r="H22" s="4"/>
      <c r="I22" s="4"/>
      <c r="J22" s="2"/>
      <c r="K22" s="1"/>
    </row>
    <row r="23" spans="1:11" customFormat="1">
      <c r="A23" s="25"/>
      <c r="B23" s="1"/>
      <c r="C23" s="2"/>
      <c r="D23" s="3"/>
      <c r="E23" s="4"/>
      <c r="F23" s="4"/>
      <c r="G23" s="5"/>
      <c r="H23" s="4"/>
      <c r="I23" s="4"/>
      <c r="J23" s="2"/>
      <c r="K23" s="1"/>
    </row>
    <row r="24" spans="1:11" customFormat="1">
      <c r="A24" s="25"/>
      <c r="B24" s="1"/>
      <c r="C24" s="2"/>
      <c r="D24" s="3"/>
      <c r="E24" s="4"/>
      <c r="F24" s="4"/>
      <c r="G24" s="5"/>
      <c r="H24" s="4"/>
      <c r="I24" s="4"/>
      <c r="J24" s="2"/>
      <c r="K24" s="1"/>
    </row>
    <row r="25" spans="1:11" customFormat="1">
      <c r="A25" s="25"/>
      <c r="B25" s="1"/>
      <c r="C25" s="2"/>
      <c r="D25" s="3"/>
      <c r="E25" s="4"/>
      <c r="F25" s="4"/>
      <c r="G25" s="5"/>
      <c r="H25" s="4"/>
      <c r="I25" s="4"/>
      <c r="J25" s="2"/>
      <c r="K25" s="1"/>
    </row>
    <row r="26" spans="1:11" customFormat="1">
      <c r="A26" s="25"/>
      <c r="B26" s="1"/>
      <c r="C26" s="2"/>
      <c r="D26" s="3"/>
      <c r="E26" s="4"/>
      <c r="F26" s="4"/>
      <c r="G26" s="5"/>
      <c r="H26" s="4"/>
      <c r="I26" s="4"/>
      <c r="J26" s="2"/>
      <c r="K26" s="1"/>
    </row>
  </sheetData>
  <mergeCells count="6">
    <mergeCell ref="A2:B2"/>
    <mergeCell ref="C2:K2"/>
    <mergeCell ref="B4:B5"/>
    <mergeCell ref="B10:B11"/>
    <mergeCell ref="A4:A5"/>
    <mergeCell ref="A10:A11"/>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CEE0E"/>
  </sheetPr>
  <dimension ref="A1:AMI13"/>
  <sheetViews>
    <sheetView zoomScale="130" zoomScaleNormal="130" workbookViewId="0">
      <selection activeCell="E7" sqref="E7"/>
    </sheetView>
  </sheetViews>
  <sheetFormatPr defaultColWidth="8.08203125" defaultRowHeight="14"/>
  <cols>
    <col min="1" max="1" width="2.33203125" style="1" customWidth="1"/>
    <col min="2" max="2" width="48.25" style="1" customWidth="1"/>
    <col min="3" max="3" width="6.33203125" style="2" customWidth="1"/>
    <col min="4" max="4" width="4.5" style="3" customWidth="1"/>
    <col min="5" max="5" width="8.75" style="4" customWidth="1"/>
    <col min="6" max="6" width="10.58203125" style="4" customWidth="1"/>
    <col min="7" max="7" width="5.3320312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54" t="s">
        <v>0</v>
      </c>
      <c r="B2" s="154"/>
      <c r="C2" s="162" t="s">
        <v>45</v>
      </c>
      <c r="D2" s="162"/>
      <c r="E2" s="162"/>
      <c r="F2" s="162"/>
      <c r="G2" s="162"/>
      <c r="H2" s="162"/>
      <c r="I2" s="162"/>
      <c r="J2" s="162"/>
      <c r="K2" s="162"/>
    </row>
    <row r="3" spans="1:11" s="10" customFormat="1" ht="34.4" customHeight="1">
      <c r="A3" s="13" t="s">
        <v>2</v>
      </c>
      <c r="B3" s="13" t="s">
        <v>3</v>
      </c>
      <c r="C3" s="13" t="s">
        <v>4</v>
      </c>
      <c r="D3" s="14" t="s">
        <v>23</v>
      </c>
      <c r="E3" s="15" t="s">
        <v>6</v>
      </c>
      <c r="F3" s="16" t="s">
        <v>7</v>
      </c>
      <c r="G3" s="17" t="s">
        <v>8</v>
      </c>
      <c r="H3" s="16" t="s">
        <v>9</v>
      </c>
      <c r="I3" s="16" t="s">
        <v>10</v>
      </c>
      <c r="J3" s="18" t="s">
        <v>27</v>
      </c>
      <c r="K3" s="18" t="s">
        <v>12</v>
      </c>
    </row>
    <row r="4" spans="1:11" s="10" customFormat="1" ht="81">
      <c r="A4" s="47">
        <v>1</v>
      </c>
      <c r="B4" s="130" t="s">
        <v>102</v>
      </c>
      <c r="C4" s="131" t="s">
        <v>103</v>
      </c>
      <c r="D4" s="49">
        <v>50</v>
      </c>
      <c r="E4" s="21">
        <v>0</v>
      </c>
      <c r="F4" s="22">
        <v>0</v>
      </c>
      <c r="G4" s="23">
        <v>0.08</v>
      </c>
      <c r="H4" s="24">
        <f>ROUND(D4*E4,2)</f>
        <v>0</v>
      </c>
      <c r="I4" s="24">
        <f>ROUND(H4*(1+G4),2)</f>
        <v>0</v>
      </c>
      <c r="J4" s="18"/>
      <c r="K4" s="18"/>
    </row>
    <row r="5" spans="1:11" s="10" customFormat="1" ht="72">
      <c r="A5" s="47">
        <v>2</v>
      </c>
      <c r="B5" s="50" t="s">
        <v>83</v>
      </c>
      <c r="C5" s="47" t="s">
        <v>46</v>
      </c>
      <c r="D5" s="51">
        <v>300</v>
      </c>
      <c r="E5" s="21">
        <v>0</v>
      </c>
      <c r="F5" s="22">
        <v>0</v>
      </c>
      <c r="G5" s="23">
        <v>0.08</v>
      </c>
      <c r="H5" s="24">
        <f t="shared" ref="H5:H6" si="0">ROUND(D5*E5,2)</f>
        <v>0</v>
      </c>
      <c r="I5" s="24">
        <f>ROUND(H5*(1+G5),2)</f>
        <v>0</v>
      </c>
      <c r="J5" s="18"/>
      <c r="K5" s="18"/>
    </row>
    <row r="6" spans="1:11" s="10" customFormat="1" ht="99">
      <c r="A6" s="19">
        <v>3</v>
      </c>
      <c r="B6" s="132" t="s">
        <v>104</v>
      </c>
      <c r="C6" s="59" t="s">
        <v>30</v>
      </c>
      <c r="D6" s="60">
        <v>60</v>
      </c>
      <c r="E6" s="21">
        <v>0</v>
      </c>
      <c r="F6" s="22">
        <v>0</v>
      </c>
      <c r="G6" s="23">
        <v>0.08</v>
      </c>
      <c r="H6" s="24">
        <f t="shared" si="0"/>
        <v>0</v>
      </c>
      <c r="I6" s="24">
        <f>ROUND(H6*(1+G6),2)</f>
        <v>0</v>
      </c>
      <c r="J6" s="18"/>
      <c r="K6" s="18"/>
    </row>
    <row r="7" spans="1:11">
      <c r="A7" s="25"/>
      <c r="B7" s="26"/>
      <c r="C7" s="26"/>
      <c r="D7" s="26"/>
      <c r="E7" s="26"/>
      <c r="F7" s="27"/>
      <c r="G7" s="28" t="s">
        <v>15</v>
      </c>
      <c r="H7" s="29">
        <f>SUM(H4:H6)</f>
        <v>0</v>
      </c>
      <c r="I7" s="29">
        <f>SUM(I4:I6)</f>
        <v>0</v>
      </c>
    </row>
    <row r="8" spans="1:11">
      <c r="A8" s="25"/>
    </row>
    <row r="9" spans="1:11">
      <c r="A9" s="25"/>
    </row>
    <row r="10" spans="1:11">
      <c r="A10" s="25"/>
    </row>
    <row r="11" spans="1:11">
      <c r="A11" s="25"/>
    </row>
    <row r="12" spans="1:11">
      <c r="A12" s="25"/>
    </row>
    <row r="13" spans="1:11">
      <c r="A13" s="25"/>
    </row>
  </sheetData>
  <mergeCells count="2">
    <mergeCell ref="A2:B2"/>
    <mergeCell ref="C2:K2"/>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CEE0E"/>
  </sheetPr>
  <dimension ref="A1:AMI11"/>
  <sheetViews>
    <sheetView zoomScale="130" zoomScaleNormal="130" workbookViewId="0">
      <selection activeCell="E5" sqref="E5"/>
    </sheetView>
  </sheetViews>
  <sheetFormatPr defaultColWidth="8.08203125" defaultRowHeight="14"/>
  <cols>
    <col min="1" max="1" width="2.33203125" style="1" customWidth="1"/>
    <col min="2" max="2" width="47.25" style="1" customWidth="1"/>
    <col min="3" max="3" width="6.83203125" style="2" customWidth="1"/>
    <col min="4" max="4" width="4.5" style="3" customWidth="1"/>
    <col min="5" max="5" width="8.75" style="4" customWidth="1"/>
    <col min="6" max="6" width="10.58203125" style="4" customWidth="1"/>
    <col min="7" max="7" width="5.33203125" style="5" customWidth="1"/>
    <col min="8" max="8" width="9.08203125" style="4" customWidth="1"/>
    <col min="9" max="9" width="10.33203125" style="4" customWidth="1"/>
    <col min="10" max="10" width="13" style="2" customWidth="1"/>
    <col min="11" max="11" width="10.83203125" style="1" customWidth="1"/>
    <col min="12" max="1014" width="8.08203125" style="1"/>
    <col min="1015" max="1023" width="8.75" style="6" customWidth="1"/>
    <col min="1024" max="1025" width="10.5" customWidth="1"/>
  </cols>
  <sheetData>
    <row r="1" spans="1:11" s="10" customFormat="1" ht="10.9" customHeight="1">
      <c r="A1" s="1"/>
      <c r="B1" s="7"/>
      <c r="C1" s="7"/>
      <c r="D1" s="7"/>
      <c r="E1" s="7"/>
      <c r="F1" s="8"/>
      <c r="G1" s="9"/>
      <c r="H1" s="8"/>
      <c r="I1" s="8"/>
      <c r="J1" s="2"/>
      <c r="K1" s="1"/>
    </row>
    <row r="2" spans="1:11" s="10" customFormat="1" ht="10.9" customHeight="1">
      <c r="A2" s="166" t="s">
        <v>0</v>
      </c>
      <c r="B2" s="166"/>
      <c r="C2" s="167" t="s">
        <v>47</v>
      </c>
      <c r="D2" s="167"/>
      <c r="E2" s="167"/>
      <c r="F2" s="167"/>
      <c r="G2" s="167"/>
      <c r="H2" s="167"/>
      <c r="I2" s="167"/>
      <c r="J2" s="167"/>
      <c r="K2" s="167"/>
    </row>
    <row r="3" spans="1:11" s="10" customFormat="1" ht="34.4" customHeight="1">
      <c r="A3" s="13" t="s">
        <v>2</v>
      </c>
      <c r="B3" s="13" t="s">
        <v>3</v>
      </c>
      <c r="C3" s="13" t="s">
        <v>4</v>
      </c>
      <c r="D3" s="14" t="s">
        <v>23</v>
      </c>
      <c r="E3" s="15" t="s">
        <v>6</v>
      </c>
      <c r="F3" s="16" t="s">
        <v>7</v>
      </c>
      <c r="G3" s="17" t="s">
        <v>8</v>
      </c>
      <c r="H3" s="16" t="s">
        <v>9</v>
      </c>
      <c r="I3" s="16" t="s">
        <v>10</v>
      </c>
      <c r="J3" s="18" t="s">
        <v>27</v>
      </c>
      <c r="K3" s="18" t="s">
        <v>12</v>
      </c>
    </row>
    <row r="4" spans="1:11" s="10" customFormat="1" ht="54">
      <c r="A4" s="19">
        <v>1</v>
      </c>
      <c r="B4" s="122" t="s">
        <v>84</v>
      </c>
      <c r="C4" s="20" t="s">
        <v>48</v>
      </c>
      <c r="D4" s="133">
        <v>200</v>
      </c>
      <c r="E4" s="76">
        <v>0</v>
      </c>
      <c r="F4" s="22">
        <v>0</v>
      </c>
      <c r="G4" s="23">
        <v>0.08</v>
      </c>
      <c r="H4" s="24">
        <f>ROUND(D4*E4,2)</f>
        <v>0</v>
      </c>
      <c r="I4" s="24">
        <f>ROUND(H4*(1+G4),2)</f>
        <v>0</v>
      </c>
      <c r="J4" s="18"/>
      <c r="K4" s="18"/>
    </row>
    <row r="5" spans="1:11">
      <c r="A5" s="25"/>
      <c r="B5" s="26"/>
      <c r="C5" s="82"/>
      <c r="D5" s="82"/>
      <c r="E5" s="26"/>
      <c r="F5" s="27"/>
      <c r="G5" s="28" t="s">
        <v>15</v>
      </c>
      <c r="H5" s="29">
        <f>SUM(H4:H4)</f>
        <v>0</v>
      </c>
      <c r="I5" s="29">
        <f>SUM(I4:I4)</f>
        <v>0</v>
      </c>
    </row>
    <row r="6" spans="1:11">
      <c r="A6" s="25"/>
      <c r="D6" s="78"/>
    </row>
    <row r="7" spans="1:11">
      <c r="A7" s="25"/>
      <c r="B7" s="61"/>
      <c r="D7" s="78"/>
    </row>
    <row r="8" spans="1:11">
      <c r="A8" s="25"/>
    </row>
    <row r="9" spans="1:11">
      <c r="A9" s="25"/>
    </row>
    <row r="10" spans="1:11">
      <c r="A10" s="25"/>
    </row>
    <row r="11" spans="1:11">
      <c r="A11" s="25"/>
    </row>
  </sheetData>
  <mergeCells count="2">
    <mergeCell ref="A2:B2"/>
    <mergeCell ref="C2:K2"/>
  </mergeCells>
  <pageMargins left="0.118055555555556" right="0.118055555555556" top="0.15763888888888899" bottom="0.15763888888888899"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14702</TotalTime>
  <Application>Microsoft Excel</Application>
  <DocSecurity>0</DocSecurity>
  <ScaleCrop>false</ScaleCrop>
  <HeadingPairs>
    <vt:vector size="2" baseType="variant">
      <vt:variant>
        <vt:lpstr>Arkusze</vt:lpstr>
      </vt:variant>
      <vt:variant>
        <vt:i4>16</vt:i4>
      </vt:variant>
    </vt:vector>
  </HeadingPairs>
  <TitlesOfParts>
    <vt:vector size="16" baseType="lpstr">
      <vt:lpstr>Pakiet 1</vt:lpstr>
      <vt:lpstr>Pakiet 2</vt:lpstr>
      <vt:lpstr>Pakiet 3</vt:lpstr>
      <vt:lpstr>Pakiet 4</vt:lpstr>
      <vt:lpstr>Pakiet 5</vt:lpstr>
      <vt:lpstr>Pakiet 6</vt:lpstr>
      <vt:lpstr>Pakiet 7</vt:lpstr>
      <vt:lpstr>Pakiet 8</vt:lpstr>
      <vt:lpstr>Pakiet 9</vt:lpstr>
      <vt:lpstr>Pakiet 10</vt:lpstr>
      <vt:lpstr>Pakiet 11</vt:lpstr>
      <vt:lpstr>Pakiet 12</vt:lpstr>
      <vt:lpstr>Pakiet 13</vt:lpstr>
      <vt:lpstr>Pakiet 14</vt:lpstr>
      <vt:lpstr>Pakiet 15</vt:lpstr>
      <vt:lpstr>Pakiet 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tienu</dc:creator>
  <dc:description/>
  <cp:lastModifiedBy>ŁM</cp:lastModifiedBy>
  <cp:revision>434</cp:revision>
  <cp:lastPrinted>2025-03-19T12:33:00Z</cp:lastPrinted>
  <dcterms:created xsi:type="dcterms:W3CDTF">2020-01-03T12:41:26Z</dcterms:created>
  <dcterms:modified xsi:type="dcterms:W3CDTF">2025-03-25T07:47:24Z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