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dahl880\Desktop\Postępowania 2025\D 10- Naczynia bio\SWZ i załączniki\"/>
    </mc:Choice>
  </mc:AlternateContent>
  <bookViews>
    <workbookView xWindow="0" yWindow="0" windowWidth="28800" windowHeight="12990"/>
  </bookViews>
  <sheets>
    <sheet name="Część 1- Talerze" sheetId="1" r:id="rId1"/>
    <sheet name="Część 2- Sztućce" sheetId="6" r:id="rId2"/>
    <sheet name="Część 3-Kubki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8" i="6"/>
  <c r="I16" i="5"/>
  <c r="M14" i="5" l="1"/>
  <c r="L14" i="5"/>
  <c r="I14" i="5"/>
  <c r="K10" i="5"/>
  <c r="M10" i="5" s="1"/>
  <c r="L10" i="5" s="1"/>
  <c r="K12" i="5"/>
  <c r="K13" i="5"/>
  <c r="I12" i="5"/>
  <c r="I10" i="5"/>
  <c r="I14" i="6"/>
  <c r="M14" i="6" s="1"/>
  <c r="L14" i="6" s="1"/>
  <c r="I15" i="6"/>
  <c r="M15" i="6" s="1"/>
  <c r="L15" i="6" s="1"/>
  <c r="M16" i="6"/>
  <c r="L16" i="6"/>
  <c r="I16" i="6"/>
  <c r="K14" i="6"/>
  <c r="K15" i="6"/>
  <c r="K13" i="6"/>
  <c r="I13" i="6"/>
  <c r="M13" i="6" s="1"/>
  <c r="I9" i="6"/>
  <c r="M16" i="1"/>
  <c r="L16" i="1"/>
  <c r="I16" i="1"/>
  <c r="M15" i="1"/>
  <c r="L15" i="1" s="1"/>
  <c r="K14" i="1"/>
  <c r="K15" i="1"/>
  <c r="K13" i="1"/>
  <c r="I14" i="1"/>
  <c r="M14" i="1" s="1"/>
  <c r="L14" i="1" s="1"/>
  <c r="I15" i="1"/>
  <c r="I13" i="1"/>
  <c r="I10" i="1"/>
  <c r="I9" i="1"/>
  <c r="K11" i="1"/>
  <c r="M11" i="1" s="1"/>
  <c r="L11" i="1" s="1"/>
  <c r="I11" i="1"/>
  <c r="M12" i="5" l="1"/>
  <c r="L13" i="6"/>
  <c r="L17" i="6" s="1"/>
  <c r="I19" i="6" s="1"/>
  <c r="M17" i="6"/>
  <c r="I20" i="6" s="1"/>
  <c r="I17" i="6"/>
  <c r="I17" i="1"/>
  <c r="M13" i="1"/>
  <c r="I13" i="5"/>
  <c r="I15" i="5" s="1"/>
  <c r="M9" i="5"/>
  <c r="L9" i="5"/>
  <c r="I9" i="5"/>
  <c r="K10" i="6"/>
  <c r="K11" i="6"/>
  <c r="I10" i="6"/>
  <c r="M10" i="6" s="1"/>
  <c r="L10" i="6" s="1"/>
  <c r="I11" i="6"/>
  <c r="M11" i="6" s="1"/>
  <c r="K9" i="6"/>
  <c r="M9" i="6"/>
  <c r="K9" i="5"/>
  <c r="L12" i="5" l="1"/>
  <c r="M15" i="5"/>
  <c r="I18" i="5" s="1"/>
  <c r="M17" i="1"/>
  <c r="L13" i="1"/>
  <c r="L17" i="1" s="1"/>
  <c r="I19" i="1" s="1"/>
  <c r="M13" i="5"/>
  <c r="L13" i="5" s="1"/>
  <c r="L11" i="6"/>
  <c r="L9" i="6"/>
  <c r="K10" i="1"/>
  <c r="L15" i="5" l="1"/>
  <c r="I17" i="5" s="1"/>
  <c r="M10" i="1"/>
  <c r="L10" i="1" s="1"/>
  <c r="K9" i="1" l="1"/>
  <c r="M9" i="1" s="1"/>
  <c r="L9" i="1" l="1"/>
  <c r="I20" i="1" l="1"/>
</calcChain>
</file>

<file path=xl/sharedStrings.xml><?xml version="1.0" encoding="utf-8"?>
<sst xmlns="http://schemas.openxmlformats.org/spreadsheetml/2006/main" count="140" uniqueCount="64">
  <si>
    <t xml:space="preserve"> Ilość podstawowa</t>
  </si>
  <si>
    <t>L.p</t>
  </si>
  <si>
    <t>cena jednostkowa netto (w PLN)</t>
  </si>
  <si>
    <t>wartość netto          (w PLN)</t>
  </si>
  <si>
    <t>stawka Vat %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</si>
  <si>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</si>
  <si>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</si>
  <si>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</si>
  <si>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</si>
  <si>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</si>
  <si>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</si>
  <si>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</si>
  <si>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</si>
  <si>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</si>
  <si>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</si>
  <si>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</si>
  <si>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FORMULARZ CENOWY- ZAŁĄCZNIK NR 3.1 DO FORMULARZA OFERTOWEGO</t>
  </si>
  <si>
    <t>FORMULARZ CENOWY- ZAŁĄCZNIK NR 3.2 DO FORMULARZA OFERTOWEGO</t>
  </si>
  <si>
    <t>FORMULARZ CENOWY- ZAŁĄCZNIK NR 3.3 DO FORMULARZA OFERTOWEGO</t>
  </si>
  <si>
    <t xml:space="preserve">Dane Wykonawcy: </t>
  </si>
  <si>
    <t>Łączna wartość części 3 postępowania wynikająca z zamówienia podstawowego</t>
  </si>
  <si>
    <t>Łączna wartość części 1 postępowania wynikająca z zamówienia podstawowego</t>
  </si>
  <si>
    <t>Łączna wartość części 2 postępowania wynikająca z zamówienia podstawowego</t>
  </si>
  <si>
    <t>Jm.</t>
  </si>
  <si>
    <t>Asortyment</t>
  </si>
  <si>
    <t>szt.</t>
  </si>
  <si>
    <t>Talerz biodegradowalny duży 3-dzielny</t>
  </si>
  <si>
    <t>Talerz biodegradowalny deserowy</t>
  </si>
  <si>
    <t>Miska biodegradowalna</t>
  </si>
  <si>
    <t>Nazwa produktu</t>
  </si>
  <si>
    <t>Producent produktu</t>
  </si>
  <si>
    <t>Oznaczenie oferowanego produktu (typ/kod produktu / model lub numer katalogowy). Oznaczenie musi wskazywać oferowany produkt</t>
  </si>
  <si>
    <t>L</t>
  </si>
  <si>
    <t>M</t>
  </si>
  <si>
    <t>wartość VAT             (w PLN)</t>
  </si>
  <si>
    <t>wartość brutto            (w PLN)</t>
  </si>
  <si>
    <t>ŁĄCZNA WARTOŚĆ NETTO OFERTY W CZĘŚCI 1 POSTĘPOWANIA  (DLA ZAMÓWINIA PODSTAWOWEGO I PRAWA OPCJI)</t>
  </si>
  <si>
    <t>ŁĄCZNA WARTOŚĆ PODATKU VAT W CZĘŚCI 1 POSTĘPOWANIA  (DLA ZAMÓWINIA PODSTAWOWEGO I PRAWA OPCJI)</t>
  </si>
  <si>
    <t>ŁĄCZNA WARTOŚĆ BRUTTO OFERTY W CZĘŚCI 1 POSTĘPOWANIA (DLA ZAMÓWINIA PODSTAWOWEGO I PRAWA OPCJI)</t>
  </si>
  <si>
    <t>ŁĄCZNA WARTOŚĆ NETTO OFERTY W CZĘŚCI 2 POSTĘPOWANIA  (DLA ZAMÓWINIA PODSTAWOWEGO I PRAWA OPCJI)</t>
  </si>
  <si>
    <t>ŁĄCZNA WARTOŚĆ PODATKU VAT W CZĘŚCI 2 POSTĘPOWANIA  (DLA ZAMÓWINIA PODSTAWOWEGO I PRAWA OPCJI)</t>
  </si>
  <si>
    <t>ŁĄCZNA WARTOŚĆ BRUTTO OFERTY W CZĘŚCI 2 POSTĘPOWANIA (DLA ZAMÓWINIA PODSTAWOWEGO I PRAWA OPCJI)</t>
  </si>
  <si>
    <t>Maksymalna wartość części 3 postępowania wynikająca z prawa opcji  ( 700 %)</t>
  </si>
  <si>
    <t>ŁĄCZNA WARTOŚĆ NETTO OFERTY W CZĘŚCI 3 POSTĘPOWANIA  (DLA ZAMÓWINIA PODSTAWOWEGO I PRAWA OPCJI)</t>
  </si>
  <si>
    <t>ŁĄCZNA WARTOŚĆ PODATKU VAT W CZĘŚCI 3 POSTĘPOWANIA  (DLA ZAMÓWINIA PODSTAWOWEGO I PRAWA OPCJI)</t>
  </si>
  <si>
    <t>ŁĄCZNA WARTOŚĆ BRUTTO OFERTY W CZĘŚCI 3 POSTĘPOWANIA (DLA ZAMÓWINIA PODSTAWOWEGO I PRAWA OPCJI)</t>
  </si>
  <si>
    <t>Dokument należy podpisać kwalifikowanym podpisem elektronicznym lub podpisem zaufanym lub podpisem osobistym przez osobę/osoby upoważnioną/upoważnione.</t>
  </si>
  <si>
    <t xml:space="preserve"> Dokument należy podpisać kwalifikowanym podpisem elektronicznym lub podpisem zaufanym lub podpisem osobistym przez osobę/osoby upoważnioną/upoważnione.</t>
  </si>
  <si>
    <t>Widelec biodegradowalny</t>
  </si>
  <si>
    <t>Nóż biodegradowalny</t>
  </si>
  <si>
    <t>Łyżeczka biodegradowalna</t>
  </si>
  <si>
    <t>Dane Wykonawcy:</t>
  </si>
  <si>
    <t>Kubek biodegradowalny do ciepłych napojów</t>
  </si>
  <si>
    <t>Kubek biodegradowalny do zimnych napojów</t>
  </si>
  <si>
    <t>CZĘŚĆ 1- Dostawa talerzy biodegradowalnych-zamówienie podstawowe</t>
  </si>
  <si>
    <t xml:space="preserve">Łączna wartość części 1 postępowania wynikająca z prawa opcji  </t>
  </si>
  <si>
    <t>CZĘŚĆ 1- Dostawa talerzy biodegradowalnych- prawo opcji</t>
  </si>
  <si>
    <t>CZĘŚĆ 2- Dostawa sztućców biodegradowalnych- prawo opcji</t>
  </si>
  <si>
    <t>CZĘŚĆ 2- Dostawa sztućców biodegradowalnych- zamówienie podstawowe</t>
  </si>
  <si>
    <t xml:space="preserve">Łączna wartość części 2 postępowania wynikająca z prawa opcji  </t>
  </si>
  <si>
    <t>CZĘŚĆ 3- Dostawa kubków biodegradowalnych- prawo opcji</t>
  </si>
  <si>
    <t>CZĘŚĆ 3- Dostawa kubków biodegradowalnych- zamówienie podstawowe</t>
  </si>
  <si>
    <r>
      <rPr>
        <b/>
        <sz val="11"/>
        <color theme="1"/>
        <rFont val="Arial"/>
        <family val="2"/>
        <charset val="238"/>
      </rPr>
      <t>Uwaga!</t>
    </r>
    <r>
      <rPr>
        <sz val="11"/>
        <color theme="1"/>
        <rFont val="Arial"/>
        <family val="2"/>
        <charset val="238"/>
      </rPr>
      <t xml:space="preserve"> Zamawiający wymaga aby w formularzu cenowym zostały wypełnione przez Wykonawcę wszystkie wymagane kolumny od „E” do „H”. W kolumnie „E”- Wykonawca winien wskazać nazwę (handlową) produktu, w kolumnie „F” producenta oferowanego  produktu, a w kolumnie „G” Wykonawca winien wpisać oznaczenie oferowanego produktu  tak aby był on jednoznacznie identyfikowalny (należy wpisać typ/kod produktu/ model lub numer katalogowy). 
W kolumnie „H” należy podać cenę jednostkową netto produktu. Aktywny formularz cenowy sam wyliczy (według formuły) wartości netto danej pozycji asortymentu w kolumnie „I”, wartość podatku VAT danej pozycji asortymentu w kolumnie „L” oraz wartość brutto każdej pozycji w kolumnie „M”, oraz łączne wartości netto, podatku Vat oraz wartości brutto danej części postępowania, wynikające z ilości asortymentu dla zamówienia podstawowego i prawa opcji. </t>
    </r>
    <r>
      <rPr>
        <u/>
        <sz val="11"/>
        <color theme="1"/>
        <rFont val="Arial"/>
        <family val="2"/>
        <charset val="238"/>
      </rPr>
      <t>Ceny jednostkowe produktu podane przez Wykonawcę dla zamówienia podstawowego i prawa opcji winny być takie same.</t>
    </r>
    <r>
      <rPr>
        <sz val="11"/>
        <color theme="1"/>
        <rFont val="Arial"/>
        <family val="2"/>
        <charset val="238"/>
      </rPr>
      <t xml:space="preserve"> Nie wolno używać wyrażeń „zgodnie z wymaganiami Zamawiającego”, „spełnia”, „”występuje”, „jest zgodny”, „jak wyżej” i równoważnych jak również powielać dosłownie opisów Zamawiającego. W każdej części postępowania należy wycenić wszystkie wymagane pozycje- brak wyceny pozycji w danej części skutkować bedzie odrzuceniem oferty.</t>
    </r>
  </si>
  <si>
    <r>
      <rPr>
        <b/>
        <sz val="11"/>
        <color theme="1"/>
        <rFont val="Arial"/>
        <family val="2"/>
        <charset val="238"/>
      </rPr>
      <t>Uwaga!</t>
    </r>
    <r>
      <rPr>
        <sz val="11"/>
        <color theme="1"/>
        <rFont val="Arial"/>
        <family val="2"/>
        <charset val="238"/>
      </rPr>
      <t xml:space="preserve"> Zamawiający wymaga aby w formularzu cenowym zostały wypełnione przez Wykonawcę wszystkie wymagane kolumny od „E” do „H”. W kolumnie „E”- Wykonawca winien wskazać nazwę (handlową) produktu, w kolumnie „F” producenta oferowanego  produktu, a w kolumnie „G” Wykonawca winien wpisać oznaczenie oferowanego produktu  tak aby był on jednoznacznie identyfikowalny (należy wpisać typ/kod produktu/ model lub numer katalogowy). 
W kolumnie „H” należy podać cenę jednostkową netto produktu. Aktywny formularz cenowy sam wyliczy (według formuły) wartości netto danej pozycji asortymentu w kolumnie „I”, wartość podatku VAT danej pozycji asortymentu w kolumnie „L” oraz wartość brutto każdej pozycji w kolumnie „M”, oraz łączne wartości netto, podatku Vat oraz wartości brutto danej części postępowania, wynikające z ilości asortymentu dla zamówienia podstawowego i prawa opcji. </t>
    </r>
    <r>
      <rPr>
        <u/>
        <sz val="11"/>
        <color theme="1"/>
        <rFont val="Arial"/>
        <family val="2"/>
        <charset val="238"/>
      </rPr>
      <t xml:space="preserve">Ceny jednostkowe produktu podane przez Wykonawcę dla zamówienia podstawowego i prawa opcji winny być takie same. </t>
    </r>
    <r>
      <rPr>
        <sz val="11"/>
        <color theme="1"/>
        <rFont val="Arial"/>
        <family val="2"/>
        <charset val="238"/>
      </rPr>
      <t>Nie wolno używać wyrażeń „zgodnie z wymaganiami Zamawiającego”, „spełnia”, „”występuje”, „jest zgodny”, „jak wyżej” i równoważnych jak również powielać dosłownie opisów Zamawiającego. W każdej części postępowania należy wycenić wszystkie wymagane pozycje- brak wyceny pozycji w danej części skutkować bedzie odrzuceniem oferty.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</si>
</sst>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44" fontId="0" fillId="0" borderId="0" xfId="0" applyNumberFormat="1"/>
    <xf numFmtId="44" fontId="1" fillId="3" borderId="2" xfId="0" applyNumberFormat="1" applyFont="1" applyFill="1" applyBorder="1" applyAlignment="1">
      <alignment horizontal="center" vertical="center" wrapText="1"/>
    </xf>
    <xf numFmtId="1" fontId="1" fillId="3" borderId="1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vertical="center"/>
    </xf>
    <xf numFmtId="1" fontId="4" fillId="2" borderId="2" xfId="0" applyNumberFormat="1" applyFont="1" applyFill="1" applyBorder="1" applyAlignment="1">
      <alignment horizontal="right" vertical="center"/>
    </xf>
    <xf numFmtId="44" fontId="3" fillId="2" borderId="2" xfId="0" applyNumberFormat="1" applyFont="1" applyFill="1" applyBorder="1"/>
    <xf numFmtId="44" fontId="8" fillId="7" borderId="2" xfId="0" applyNumberFormat="1" applyFont="1" applyFill="1" applyBorder="1" applyAlignment="1">
      <alignment horizontal="right"/>
    </xf>
    <xf numFmtId="44" fontId="8" fillId="7" borderId="2" xfId="0" applyNumberFormat="1" applyFont="1" applyFill="1" applyBorder="1"/>
    <xf numFmtId="44" fontId="3" fillId="7" borderId="2" xfId="0" applyNumberFormat="1" applyFont="1" applyFill="1" applyBorder="1"/>
    <xf numFmtId="1" fontId="3" fillId="7" borderId="2" xfId="0" applyNumberFormat="1" applyFont="1" applyFill="1" applyBorder="1"/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1" fontId="0" fillId="0" borderId="4" xfId="0" applyNumberFormat="1" applyBorder="1"/>
    <xf numFmtId="44" fontId="0" fillId="0" borderId="4" xfId="0" applyNumberFormat="1" applyBorder="1"/>
    <xf numFmtId="44" fontId="0" fillId="0" borderId="8" xfId="0" applyNumberFormat="1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" fontId="0" fillId="0" borderId="0" xfId="0" applyNumberFormat="1" applyBorder="1"/>
    <xf numFmtId="44" fontId="0" fillId="0" borderId="0" xfId="0" applyNumberFormat="1" applyBorder="1"/>
    <xf numFmtId="44" fontId="0" fillId="0" borderId="13" xfId="0" applyNumberFormat="1" applyBorder="1"/>
    <xf numFmtId="0" fontId="0" fillId="0" borderId="4" xfId="0" applyBorder="1"/>
    <xf numFmtId="0" fontId="0" fillId="0" borderId="8" xfId="0" applyBorder="1"/>
    <xf numFmtId="0" fontId="0" fillId="6" borderId="3" xfId="0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6" borderId="6" xfId="0" applyFill="1" applyBorder="1" applyAlignment="1">
      <alignment horizontal="left" vertical="top"/>
    </xf>
    <xf numFmtId="0" fontId="7" fillId="4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6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44" fontId="8" fillId="7" borderId="3" xfId="0" applyNumberFormat="1" applyFont="1" applyFill="1" applyBorder="1" applyAlignment="1">
      <alignment horizontal="center"/>
    </xf>
    <xf numFmtId="44" fontId="8" fillId="7" borderId="5" xfId="0" applyNumberFormat="1" applyFont="1" applyFill="1" applyBorder="1" applyAlignment="1">
      <alignment horizontal="center"/>
    </xf>
    <xf numFmtId="44" fontId="8" fillId="7" borderId="6" xfId="0" applyNumberFormat="1" applyFont="1" applyFill="1" applyBorder="1" applyAlignment="1">
      <alignment horizontal="center"/>
    </xf>
    <xf numFmtId="44" fontId="8" fillId="7" borderId="3" xfId="0" applyNumberFormat="1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="90" zoomScaleNormal="90" workbookViewId="0">
      <selection activeCell="I19" sqref="I19:M19"/>
    </sheetView>
  </sheetViews>
  <sheetFormatPr defaultRowHeight="15" x14ac:dyDescent="0.25"/>
  <cols>
    <col min="1" max="1" width="6.42578125" style="1" customWidth="1"/>
    <col min="2" max="2" width="29.85546875" customWidth="1"/>
    <col min="3" max="3" width="8.140625" style="4" customWidth="1"/>
    <col min="4" max="4" width="18.28515625" style="4" customWidth="1"/>
    <col min="5" max="5" width="20.5703125" style="4" customWidth="1"/>
    <col min="6" max="6" width="20" style="4" customWidth="1"/>
    <col min="7" max="7" width="29.7109375" style="9" customWidth="1"/>
    <col min="8" max="8" width="13.85546875" style="10" customWidth="1"/>
    <col min="9" max="9" width="19.140625" style="10" customWidth="1"/>
    <col min="10" max="10" width="10.28515625" style="9" customWidth="1"/>
    <col min="11" max="11" width="1.42578125" style="9" customWidth="1"/>
    <col min="12" max="12" width="17" style="10" customWidth="1"/>
    <col min="13" max="13" width="19.28515625" style="10" customWidth="1"/>
  </cols>
  <sheetData>
    <row r="1" spans="1:13" ht="66" customHeight="1" x14ac:dyDescent="0.25">
      <c r="A1" s="33" t="s">
        <v>19</v>
      </c>
      <c r="B1" s="34"/>
      <c r="C1" s="35"/>
      <c r="D1" s="21"/>
      <c r="E1" s="21"/>
      <c r="F1" s="21"/>
      <c r="G1" s="22"/>
      <c r="H1" s="23"/>
      <c r="I1" s="23"/>
      <c r="J1" s="22"/>
      <c r="K1" s="22"/>
      <c r="L1" s="23"/>
      <c r="M1" s="24"/>
    </row>
    <row r="2" spans="1:13" x14ac:dyDescent="0.25">
      <c r="A2" s="25"/>
      <c r="B2" s="26"/>
      <c r="C2" s="27"/>
      <c r="D2" s="27"/>
      <c r="E2" s="27"/>
      <c r="F2" s="27"/>
      <c r="G2" s="28"/>
      <c r="H2" s="29"/>
      <c r="I2" s="29"/>
      <c r="J2" s="28"/>
      <c r="K2" s="28"/>
      <c r="L2" s="29"/>
      <c r="M2" s="30"/>
    </row>
    <row r="3" spans="1:13" x14ac:dyDescent="0.25">
      <c r="A3" s="36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</row>
    <row r="4" spans="1:13" x14ac:dyDescent="0.2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1"/>
    </row>
    <row r="5" spans="1:13" x14ac:dyDescent="0.25">
      <c r="A5" s="42" t="s">
        <v>54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4"/>
    </row>
    <row r="6" spans="1:13" x14ac:dyDescent="0.25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10.25" customHeight="1" x14ac:dyDescent="0.25">
      <c r="A7" s="2" t="s">
        <v>1</v>
      </c>
      <c r="B7" s="6" t="s">
        <v>24</v>
      </c>
      <c r="C7" s="5" t="s">
        <v>23</v>
      </c>
      <c r="D7" s="5" t="s">
        <v>0</v>
      </c>
      <c r="E7" s="5" t="s">
        <v>29</v>
      </c>
      <c r="F7" s="5" t="s">
        <v>30</v>
      </c>
      <c r="G7" s="12" t="s">
        <v>31</v>
      </c>
      <c r="H7" s="11" t="s">
        <v>2</v>
      </c>
      <c r="I7" s="11" t="s">
        <v>3</v>
      </c>
      <c r="J7" s="8" t="s">
        <v>4</v>
      </c>
      <c r="K7" s="8"/>
      <c r="L7" s="11" t="s">
        <v>34</v>
      </c>
      <c r="M7" s="11" t="s">
        <v>35</v>
      </c>
    </row>
    <row r="8" spans="1:13" ht="16.5" customHeight="1" x14ac:dyDescent="0.25">
      <c r="A8" s="2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12" t="s">
        <v>11</v>
      </c>
      <c r="H8" s="11" t="s">
        <v>12</v>
      </c>
      <c r="I8" s="11" t="s">
        <v>13</v>
      </c>
      <c r="J8" s="8" t="s">
        <v>14</v>
      </c>
      <c r="K8" s="8" t="s">
        <v>15</v>
      </c>
      <c r="L8" s="11" t="s">
        <v>32</v>
      </c>
      <c r="M8" s="11" t="s">
        <v>33</v>
      </c>
    </row>
    <row r="9" spans="1:13" ht="31.5" customHeight="1" x14ac:dyDescent="0.25">
      <c r="A9" s="3">
        <v>1</v>
      </c>
      <c r="B9" s="7" t="s">
        <v>26</v>
      </c>
      <c r="C9" s="3" t="s">
        <v>25</v>
      </c>
      <c r="D9" s="2">
        <v>29900</v>
      </c>
      <c r="E9" s="3"/>
      <c r="F9" s="3"/>
      <c r="G9" s="13"/>
      <c r="H9" s="15"/>
      <c r="I9" s="18">
        <f>ROUND((D9*H9),2)</f>
        <v>0</v>
      </c>
      <c r="J9" s="19">
        <v>23</v>
      </c>
      <c r="K9" s="19">
        <f>(J9/100)+1</f>
        <v>1.23</v>
      </c>
      <c r="L9" s="18">
        <f>ROUND((M9-I9),2)</f>
        <v>0</v>
      </c>
      <c r="M9" s="18">
        <f>ROUND((I9*K9),2)</f>
        <v>0</v>
      </c>
    </row>
    <row r="10" spans="1:13" ht="32.25" customHeight="1" x14ac:dyDescent="0.25">
      <c r="A10" s="3">
        <v>2</v>
      </c>
      <c r="B10" s="7" t="s">
        <v>27</v>
      </c>
      <c r="C10" s="3" t="s">
        <v>25</v>
      </c>
      <c r="D10" s="2">
        <v>23100</v>
      </c>
      <c r="E10" s="3"/>
      <c r="F10" s="3"/>
      <c r="G10" s="13"/>
      <c r="H10" s="15"/>
      <c r="I10" s="18">
        <f>ROUND((D10*H10),2)</f>
        <v>0</v>
      </c>
      <c r="J10" s="19">
        <v>23</v>
      </c>
      <c r="K10" s="19">
        <f t="shared" ref="K10:K11" si="0">(J10/100)+1</f>
        <v>1.23</v>
      </c>
      <c r="L10" s="18">
        <f t="shared" ref="L10:L11" si="1">ROUND((M10-I10),2)</f>
        <v>0</v>
      </c>
      <c r="M10" s="18">
        <f t="shared" ref="M10:M11" si="2">ROUND((I10*K10),2)</f>
        <v>0</v>
      </c>
    </row>
    <row r="11" spans="1:13" ht="32.25" customHeight="1" x14ac:dyDescent="0.25">
      <c r="A11" s="3">
        <v>3</v>
      </c>
      <c r="B11" s="7" t="s">
        <v>28</v>
      </c>
      <c r="C11" s="3" t="s">
        <v>25</v>
      </c>
      <c r="D11" s="2">
        <v>22100</v>
      </c>
      <c r="E11" s="3"/>
      <c r="F11" s="3"/>
      <c r="G11" s="13"/>
      <c r="H11" s="15"/>
      <c r="I11" s="18">
        <f t="shared" ref="I11" si="3">ROUND((D11*H11),2)</f>
        <v>0</v>
      </c>
      <c r="J11" s="19">
        <v>23</v>
      </c>
      <c r="K11" s="19">
        <f t="shared" si="0"/>
        <v>1.23</v>
      </c>
      <c r="L11" s="18">
        <f t="shared" si="1"/>
        <v>0</v>
      </c>
      <c r="M11" s="18">
        <f t="shared" si="2"/>
        <v>0</v>
      </c>
    </row>
    <row r="12" spans="1:13" ht="26.25" customHeight="1" x14ac:dyDescent="0.25">
      <c r="A12" s="75" t="s">
        <v>56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</row>
    <row r="13" spans="1:13" ht="32.25" customHeight="1" x14ac:dyDescent="0.25">
      <c r="A13" s="3">
        <v>1</v>
      </c>
      <c r="B13" s="7" t="s">
        <v>26</v>
      </c>
      <c r="C13" s="3" t="s">
        <v>25</v>
      </c>
      <c r="D13" s="2">
        <v>209300</v>
      </c>
      <c r="E13" s="3"/>
      <c r="F13" s="3"/>
      <c r="G13" s="13"/>
      <c r="H13" s="15"/>
      <c r="I13" s="18">
        <f>ROUND((D13*H13),2)</f>
        <v>0</v>
      </c>
      <c r="J13" s="19">
        <v>23</v>
      </c>
      <c r="K13" s="19">
        <f>(J13/100)+1</f>
        <v>1.23</v>
      </c>
      <c r="L13" s="18">
        <f>ROUND((M13-I13),2)</f>
        <v>0</v>
      </c>
      <c r="M13" s="18">
        <f>ROUND((I13*K13),2)</f>
        <v>0</v>
      </c>
    </row>
    <row r="14" spans="1:13" ht="32.25" customHeight="1" x14ac:dyDescent="0.25">
      <c r="A14" s="3">
        <v>2</v>
      </c>
      <c r="B14" s="7" t="s">
        <v>27</v>
      </c>
      <c r="C14" s="3" t="s">
        <v>25</v>
      </c>
      <c r="D14" s="2">
        <v>161700</v>
      </c>
      <c r="E14" s="3"/>
      <c r="F14" s="3"/>
      <c r="G14" s="13"/>
      <c r="H14" s="15"/>
      <c r="I14" s="18">
        <f t="shared" ref="I14:I15" si="4">ROUND((D14*H14),2)</f>
        <v>0</v>
      </c>
      <c r="J14" s="19">
        <v>23</v>
      </c>
      <c r="K14" s="19">
        <f t="shared" ref="K14:K15" si="5">(J14/100)+1</f>
        <v>1.23</v>
      </c>
      <c r="L14" s="18">
        <f t="shared" ref="L14:L15" si="6">ROUND((M14-I14),2)</f>
        <v>0</v>
      </c>
      <c r="M14" s="18">
        <f t="shared" ref="M14:M15" si="7">ROUND((I14*K14),2)</f>
        <v>0</v>
      </c>
    </row>
    <row r="15" spans="1:13" ht="27.75" customHeight="1" x14ac:dyDescent="0.25">
      <c r="A15" s="3">
        <v>3</v>
      </c>
      <c r="B15" s="7" t="s">
        <v>28</v>
      </c>
      <c r="C15" s="3" t="s">
        <v>25</v>
      </c>
      <c r="D15" s="2">
        <v>144700</v>
      </c>
      <c r="E15" s="3"/>
      <c r="F15" s="3"/>
      <c r="G15" s="13"/>
      <c r="H15" s="15"/>
      <c r="I15" s="18">
        <f t="shared" si="4"/>
        <v>0</v>
      </c>
      <c r="J15" s="19">
        <v>23</v>
      </c>
      <c r="K15" s="19">
        <f t="shared" si="5"/>
        <v>1.23</v>
      </c>
      <c r="L15" s="18">
        <f t="shared" si="6"/>
        <v>0</v>
      </c>
      <c r="M15" s="18">
        <f t="shared" si="7"/>
        <v>0</v>
      </c>
    </row>
    <row r="16" spans="1:13" ht="23.25" customHeight="1" x14ac:dyDescent="0.25">
      <c r="A16" s="66" t="s">
        <v>21</v>
      </c>
      <c r="B16" s="67"/>
      <c r="C16" s="67"/>
      <c r="D16" s="67"/>
      <c r="E16" s="67"/>
      <c r="F16" s="67"/>
      <c r="G16" s="67"/>
      <c r="H16" s="68"/>
      <c r="I16" s="16">
        <f>SUM(I9:I11)</f>
        <v>0</v>
      </c>
      <c r="J16" s="14"/>
      <c r="K16" s="14"/>
      <c r="L16" s="16">
        <f>SUM(L9:L11)</f>
        <v>0</v>
      </c>
      <c r="M16" s="17">
        <f>SUM(M9:M11)</f>
        <v>0</v>
      </c>
    </row>
    <row r="17" spans="1:13" ht="23.25" customHeight="1" x14ac:dyDescent="0.25">
      <c r="A17" s="66" t="s">
        <v>55</v>
      </c>
      <c r="B17" s="67"/>
      <c r="C17" s="67"/>
      <c r="D17" s="67"/>
      <c r="E17" s="67"/>
      <c r="F17" s="67"/>
      <c r="G17" s="67"/>
      <c r="H17" s="68"/>
      <c r="I17" s="16">
        <f>SUM(I13:I15)</f>
        <v>0</v>
      </c>
      <c r="J17" s="14"/>
      <c r="K17" s="14"/>
      <c r="L17" s="16">
        <f>SUM(L13:L15)</f>
        <v>0</v>
      </c>
      <c r="M17" s="17">
        <f>SUM(M13:M15)</f>
        <v>0</v>
      </c>
    </row>
    <row r="18" spans="1:13" ht="23.25" customHeight="1" x14ac:dyDescent="0.25">
      <c r="A18" s="66" t="s">
        <v>36</v>
      </c>
      <c r="B18" s="67"/>
      <c r="C18" s="67"/>
      <c r="D18" s="67"/>
      <c r="E18" s="67"/>
      <c r="F18" s="67"/>
      <c r="G18" s="67"/>
      <c r="H18" s="68"/>
      <c r="I18" s="69">
        <f>SUM(I16+I17)</f>
        <v>0</v>
      </c>
      <c r="J18" s="70"/>
      <c r="K18" s="70"/>
      <c r="L18" s="70"/>
      <c r="M18" s="71"/>
    </row>
    <row r="19" spans="1:13" ht="23.25" customHeight="1" x14ac:dyDescent="0.25">
      <c r="A19" s="66" t="s">
        <v>37</v>
      </c>
      <c r="B19" s="67"/>
      <c r="C19" s="67"/>
      <c r="D19" s="67"/>
      <c r="E19" s="67"/>
      <c r="F19" s="67"/>
      <c r="G19" s="67"/>
      <c r="H19" s="68"/>
      <c r="I19" s="69">
        <f>SUM(L16+L17)</f>
        <v>0</v>
      </c>
      <c r="J19" s="70"/>
      <c r="K19" s="70"/>
      <c r="L19" s="70"/>
      <c r="M19" s="71"/>
    </row>
    <row r="20" spans="1:13" ht="23.25" customHeight="1" x14ac:dyDescent="0.25">
      <c r="A20" s="66" t="s">
        <v>38</v>
      </c>
      <c r="B20" s="67"/>
      <c r="C20" s="67"/>
      <c r="D20" s="67"/>
      <c r="E20" s="67"/>
      <c r="F20" s="67"/>
      <c r="G20" s="67"/>
      <c r="H20" s="68"/>
      <c r="I20" s="72">
        <f>SUM(M16+M17)</f>
        <v>0</v>
      </c>
      <c r="J20" s="73"/>
      <c r="K20" s="73"/>
      <c r="L20" s="73"/>
      <c r="M20" s="74"/>
    </row>
    <row r="21" spans="1:13" x14ac:dyDescent="0.25">
      <c r="A21" s="48" t="s">
        <v>63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50"/>
    </row>
    <row r="22" spans="1:13" x14ac:dyDescent="0.25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</row>
    <row r="23" spans="1:13" ht="63.75" customHeight="1" x14ac:dyDescent="0.2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</row>
    <row r="24" spans="1:13" x14ac:dyDescent="0.25">
      <c r="A24" s="57" t="s">
        <v>46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9"/>
    </row>
    <row r="25" spans="1:13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2"/>
    </row>
    <row r="26" spans="1:13" x14ac:dyDescent="0.25">
      <c r="A26" s="63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</sheetData>
  <mergeCells count="14">
    <mergeCell ref="A1:C1"/>
    <mergeCell ref="A3:M4"/>
    <mergeCell ref="A5:M6"/>
    <mergeCell ref="A21:M23"/>
    <mergeCell ref="A24:M26"/>
    <mergeCell ref="A16:H16"/>
    <mergeCell ref="A20:H20"/>
    <mergeCell ref="A17:H17"/>
    <mergeCell ref="A18:H18"/>
    <mergeCell ref="A19:H19"/>
    <mergeCell ref="I18:M18"/>
    <mergeCell ref="I19:M19"/>
    <mergeCell ref="I20:M20"/>
    <mergeCell ref="A12:M12"/>
  </mergeCells>
  <pageMargins left="0.7" right="0.7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opLeftCell="A7" zoomScale="90" zoomScaleNormal="90" workbookViewId="0">
      <selection activeCell="I19" sqref="I19:M19"/>
    </sheetView>
  </sheetViews>
  <sheetFormatPr defaultRowHeight="15" x14ac:dyDescent="0.25"/>
  <cols>
    <col min="1" max="1" width="6.5703125" customWidth="1"/>
    <col min="2" max="2" width="29.85546875" customWidth="1"/>
    <col min="3" max="3" width="8.140625" customWidth="1"/>
    <col min="4" max="4" width="18.140625" customWidth="1"/>
    <col min="5" max="5" width="20.5703125" customWidth="1"/>
    <col min="6" max="6" width="20" customWidth="1"/>
    <col min="7" max="7" width="29.5703125" customWidth="1"/>
    <col min="8" max="8" width="13.7109375" customWidth="1"/>
    <col min="9" max="9" width="19.140625" customWidth="1"/>
    <col min="10" max="10" width="10.28515625" customWidth="1"/>
    <col min="11" max="11" width="1.42578125" customWidth="1"/>
    <col min="12" max="12" width="16.85546875" customWidth="1"/>
    <col min="13" max="13" width="19.28515625" customWidth="1"/>
  </cols>
  <sheetData>
    <row r="1" spans="1:13" ht="66" customHeight="1" x14ac:dyDescent="0.25">
      <c r="A1" s="33" t="s">
        <v>19</v>
      </c>
      <c r="B1" s="34"/>
      <c r="C1" s="35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x14ac:dyDescent="0.25">
      <c r="A2" s="25"/>
      <c r="B2" s="26"/>
      <c r="C2" s="27"/>
      <c r="D2" s="27"/>
      <c r="E2" s="27"/>
      <c r="F2" s="27"/>
      <c r="G2" s="28"/>
      <c r="H2" s="29"/>
      <c r="I2" s="29"/>
      <c r="J2" s="28"/>
      <c r="K2" s="28"/>
      <c r="L2" s="29"/>
      <c r="M2" s="30"/>
    </row>
    <row r="3" spans="1:13" x14ac:dyDescent="0.25">
      <c r="A3" s="36" t="s">
        <v>17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</row>
    <row r="4" spans="1:13" x14ac:dyDescent="0.2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1"/>
    </row>
    <row r="5" spans="1:13" x14ac:dyDescent="0.25">
      <c r="A5" s="42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4"/>
    </row>
    <row r="6" spans="1:13" x14ac:dyDescent="0.25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09.5" customHeight="1" x14ac:dyDescent="0.25">
      <c r="A7" s="2" t="s">
        <v>1</v>
      </c>
      <c r="B7" s="6" t="s">
        <v>24</v>
      </c>
      <c r="C7" s="5" t="s">
        <v>23</v>
      </c>
      <c r="D7" s="5" t="s">
        <v>0</v>
      </c>
      <c r="E7" s="5" t="s">
        <v>29</v>
      </c>
      <c r="F7" s="5" t="s">
        <v>30</v>
      </c>
      <c r="G7" s="12" t="s">
        <v>31</v>
      </c>
      <c r="H7" s="11" t="s">
        <v>2</v>
      </c>
      <c r="I7" s="11" t="s">
        <v>3</v>
      </c>
      <c r="J7" s="8" t="s">
        <v>4</v>
      </c>
      <c r="K7" s="8"/>
      <c r="L7" s="11" t="s">
        <v>34</v>
      </c>
      <c r="M7" s="11" t="s">
        <v>35</v>
      </c>
    </row>
    <row r="8" spans="1:13" x14ac:dyDescent="0.25">
      <c r="A8" s="2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12" t="s">
        <v>11</v>
      </c>
      <c r="H8" s="11" t="s">
        <v>12</v>
      </c>
      <c r="I8" s="11" t="s">
        <v>13</v>
      </c>
      <c r="J8" s="8" t="s">
        <v>14</v>
      </c>
      <c r="K8" s="8" t="s">
        <v>15</v>
      </c>
      <c r="L8" s="11" t="s">
        <v>32</v>
      </c>
      <c r="M8" s="11" t="s">
        <v>33</v>
      </c>
    </row>
    <row r="9" spans="1:13" ht="25.5" customHeight="1" x14ac:dyDescent="0.25">
      <c r="A9" s="3">
        <v>1</v>
      </c>
      <c r="B9" s="7" t="s">
        <v>48</v>
      </c>
      <c r="C9" s="3" t="s">
        <v>25</v>
      </c>
      <c r="D9" s="2">
        <v>34700</v>
      </c>
      <c r="E9" s="3"/>
      <c r="F9" s="3"/>
      <c r="G9" s="13"/>
      <c r="H9" s="15"/>
      <c r="I9" s="18">
        <f>ROUND((D9*H9),2)</f>
        <v>0</v>
      </c>
      <c r="J9" s="19">
        <v>23</v>
      </c>
      <c r="K9" s="19">
        <f>(J9/100)+1</f>
        <v>1.23</v>
      </c>
      <c r="L9" s="18">
        <f>ROUND((M9-I9),2)</f>
        <v>0</v>
      </c>
      <c r="M9" s="18">
        <f>ROUND((I9*K9),2)</f>
        <v>0</v>
      </c>
    </row>
    <row r="10" spans="1:13" ht="28.5" customHeight="1" x14ac:dyDescent="0.25">
      <c r="A10" s="3">
        <v>2</v>
      </c>
      <c r="B10" s="7" t="s">
        <v>49</v>
      </c>
      <c r="C10" s="3" t="s">
        <v>25</v>
      </c>
      <c r="D10" s="2">
        <v>31700</v>
      </c>
      <c r="E10" s="3"/>
      <c r="F10" s="20"/>
      <c r="G10" s="13"/>
      <c r="H10" s="15"/>
      <c r="I10" s="18">
        <f t="shared" ref="I10:I11" si="0">ROUND((D10*H10),2)</f>
        <v>0</v>
      </c>
      <c r="J10" s="19">
        <v>23</v>
      </c>
      <c r="K10" s="19">
        <f t="shared" ref="K10:K11" si="1">(J10/100)+1</f>
        <v>1.23</v>
      </c>
      <c r="L10" s="18">
        <f t="shared" ref="L10:L11" si="2">ROUND((M10-I10),2)</f>
        <v>0</v>
      </c>
      <c r="M10" s="18">
        <f t="shared" ref="M10:M11" si="3">ROUND((I10*K10),2)</f>
        <v>0</v>
      </c>
    </row>
    <row r="11" spans="1:13" ht="26.25" customHeight="1" x14ac:dyDescent="0.25">
      <c r="A11" s="3">
        <v>3</v>
      </c>
      <c r="B11" s="7" t="s">
        <v>50</v>
      </c>
      <c r="C11" s="3" t="s">
        <v>25</v>
      </c>
      <c r="D11" s="2">
        <v>8400</v>
      </c>
      <c r="E11" s="3"/>
      <c r="F11" s="3"/>
      <c r="G11" s="13"/>
      <c r="H11" s="15"/>
      <c r="I11" s="18">
        <f t="shared" si="0"/>
        <v>0</v>
      </c>
      <c r="J11" s="19">
        <v>23</v>
      </c>
      <c r="K11" s="19">
        <f t="shared" si="1"/>
        <v>1.23</v>
      </c>
      <c r="L11" s="18">
        <f t="shared" si="2"/>
        <v>0</v>
      </c>
      <c r="M11" s="18">
        <f t="shared" si="3"/>
        <v>0</v>
      </c>
    </row>
    <row r="12" spans="1:13" ht="21.75" customHeight="1" x14ac:dyDescent="0.25">
      <c r="A12" s="75" t="s">
        <v>57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</row>
    <row r="13" spans="1:13" ht="26.25" customHeight="1" x14ac:dyDescent="0.25">
      <c r="A13" s="3">
        <v>1</v>
      </c>
      <c r="B13" s="7" t="s">
        <v>48</v>
      </c>
      <c r="C13" s="3" t="s">
        <v>25</v>
      </c>
      <c r="D13" s="2">
        <v>242900</v>
      </c>
      <c r="E13" s="3"/>
      <c r="F13" s="3"/>
      <c r="G13" s="13"/>
      <c r="H13" s="15"/>
      <c r="I13" s="18">
        <f>ROUND((D13*H13),2)</f>
        <v>0</v>
      </c>
      <c r="J13" s="19">
        <v>23</v>
      </c>
      <c r="K13" s="19">
        <f>(J13/100)+1</f>
        <v>1.23</v>
      </c>
      <c r="L13" s="18">
        <f>ROUND((M13-I13),2)</f>
        <v>0</v>
      </c>
      <c r="M13" s="18">
        <f>ROUND((I13*K13),2)</f>
        <v>0</v>
      </c>
    </row>
    <row r="14" spans="1:13" ht="26.25" customHeight="1" x14ac:dyDescent="0.25">
      <c r="A14" s="3">
        <v>2</v>
      </c>
      <c r="B14" s="7" t="s">
        <v>49</v>
      </c>
      <c r="C14" s="3" t="s">
        <v>25</v>
      </c>
      <c r="D14" s="2">
        <v>121900</v>
      </c>
      <c r="E14" s="3"/>
      <c r="F14" s="3"/>
      <c r="G14" s="13"/>
      <c r="H14" s="15"/>
      <c r="I14" s="18">
        <f t="shared" ref="I14:I15" si="4">ROUND((D14*H14),2)</f>
        <v>0</v>
      </c>
      <c r="J14" s="19">
        <v>23</v>
      </c>
      <c r="K14" s="19">
        <f t="shared" ref="K14:K15" si="5">(J14/100)+1</f>
        <v>1.23</v>
      </c>
      <c r="L14" s="18">
        <f t="shared" ref="L14" si="6">ROUND((M14-I14),2)</f>
        <v>0</v>
      </c>
      <c r="M14" s="18">
        <f t="shared" ref="M14" si="7">ROUND((I14*K14),2)</f>
        <v>0</v>
      </c>
    </row>
    <row r="15" spans="1:13" ht="26.25" customHeight="1" x14ac:dyDescent="0.25">
      <c r="A15" s="3">
        <v>3</v>
      </c>
      <c r="B15" s="7" t="s">
        <v>50</v>
      </c>
      <c r="C15" s="3" t="s">
        <v>25</v>
      </c>
      <c r="D15" s="2">
        <v>58800</v>
      </c>
      <c r="E15" s="3"/>
      <c r="F15" s="3"/>
      <c r="G15" s="13"/>
      <c r="H15" s="15"/>
      <c r="I15" s="18">
        <f t="shared" si="4"/>
        <v>0</v>
      </c>
      <c r="J15" s="19">
        <v>23</v>
      </c>
      <c r="K15" s="19">
        <f t="shared" si="5"/>
        <v>1.23</v>
      </c>
      <c r="L15" s="18">
        <f>ROUND((M15-I15),2)</f>
        <v>0</v>
      </c>
      <c r="M15" s="18">
        <f>ROUND((I15*K15),2)</f>
        <v>0</v>
      </c>
    </row>
    <row r="16" spans="1:13" ht="23.25" customHeight="1" x14ac:dyDescent="0.25">
      <c r="A16" s="66" t="s">
        <v>22</v>
      </c>
      <c r="B16" s="67"/>
      <c r="C16" s="67"/>
      <c r="D16" s="67"/>
      <c r="E16" s="67"/>
      <c r="F16" s="67"/>
      <c r="G16" s="67"/>
      <c r="H16" s="68"/>
      <c r="I16" s="16">
        <f>SUM(I9:I11)</f>
        <v>0</v>
      </c>
      <c r="J16" s="14"/>
      <c r="K16" s="14"/>
      <c r="L16" s="16">
        <f>SUM(L9:L11)</f>
        <v>0</v>
      </c>
      <c r="M16" s="17">
        <f>SUM(M9:M11)</f>
        <v>0</v>
      </c>
    </row>
    <row r="17" spans="1:13" ht="23.25" customHeight="1" x14ac:dyDescent="0.25">
      <c r="A17" s="66" t="s">
        <v>59</v>
      </c>
      <c r="B17" s="67"/>
      <c r="C17" s="67"/>
      <c r="D17" s="67"/>
      <c r="E17" s="67"/>
      <c r="F17" s="67"/>
      <c r="G17" s="67"/>
      <c r="H17" s="68"/>
      <c r="I17" s="16">
        <f>SUM(I13:I15)</f>
        <v>0</v>
      </c>
      <c r="J17" s="14"/>
      <c r="K17" s="14"/>
      <c r="L17" s="16">
        <f>SUM(L13:L15)</f>
        <v>0</v>
      </c>
      <c r="M17" s="17">
        <f>SUM(M13:M15)</f>
        <v>0</v>
      </c>
    </row>
    <row r="18" spans="1:13" ht="23.25" customHeight="1" x14ac:dyDescent="0.25">
      <c r="A18" s="66" t="s">
        <v>39</v>
      </c>
      <c r="B18" s="67"/>
      <c r="C18" s="67"/>
      <c r="D18" s="67"/>
      <c r="E18" s="67"/>
      <c r="F18" s="67"/>
      <c r="G18" s="67"/>
      <c r="H18" s="68"/>
      <c r="I18" s="69">
        <f>SUM(I16+I17)</f>
        <v>0</v>
      </c>
      <c r="J18" s="70"/>
      <c r="K18" s="70"/>
      <c r="L18" s="70"/>
      <c r="M18" s="71"/>
    </row>
    <row r="19" spans="1:13" ht="23.25" customHeight="1" x14ac:dyDescent="0.25">
      <c r="A19" s="66" t="s">
        <v>40</v>
      </c>
      <c r="B19" s="67"/>
      <c r="C19" s="67"/>
      <c r="D19" s="67"/>
      <c r="E19" s="67"/>
      <c r="F19" s="67"/>
      <c r="G19" s="67"/>
      <c r="H19" s="68"/>
      <c r="I19" s="69">
        <f>SUM(L16+L17)</f>
        <v>0</v>
      </c>
      <c r="J19" s="70"/>
      <c r="K19" s="70"/>
      <c r="L19" s="70"/>
      <c r="M19" s="71"/>
    </row>
    <row r="20" spans="1:13" ht="23.25" customHeight="1" x14ac:dyDescent="0.25">
      <c r="A20" s="66" t="s">
        <v>41</v>
      </c>
      <c r="B20" s="67"/>
      <c r="C20" s="67"/>
      <c r="D20" s="67"/>
      <c r="E20" s="67"/>
      <c r="F20" s="67"/>
      <c r="G20" s="67"/>
      <c r="H20" s="68"/>
      <c r="I20" s="72">
        <f>SUM(M16+M17)</f>
        <v>0</v>
      </c>
      <c r="J20" s="73"/>
      <c r="K20" s="73"/>
      <c r="L20" s="73"/>
      <c r="M20" s="74"/>
    </row>
    <row r="21" spans="1:13" x14ac:dyDescent="0.25">
      <c r="A21" s="48" t="s">
        <v>62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50"/>
    </row>
    <row r="22" spans="1:13" x14ac:dyDescent="0.25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</row>
    <row r="23" spans="1:13" ht="58.5" customHeight="1" x14ac:dyDescent="0.2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</row>
    <row r="24" spans="1:13" x14ac:dyDescent="0.25">
      <c r="A24" s="57" t="s">
        <v>47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9"/>
    </row>
    <row r="25" spans="1:13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2"/>
    </row>
    <row r="26" spans="1:13" x14ac:dyDescent="0.25">
      <c r="A26" s="63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</sheetData>
  <mergeCells count="14">
    <mergeCell ref="A24:M26"/>
    <mergeCell ref="A1:C1"/>
    <mergeCell ref="A3:M4"/>
    <mergeCell ref="A5:M6"/>
    <mergeCell ref="A16:H16"/>
    <mergeCell ref="A17:H17"/>
    <mergeCell ref="A18:H18"/>
    <mergeCell ref="I18:M18"/>
    <mergeCell ref="A19:H19"/>
    <mergeCell ref="I19:M19"/>
    <mergeCell ref="A20:H20"/>
    <mergeCell ref="I20:M20"/>
    <mergeCell ref="A21:M23"/>
    <mergeCell ref="A12:M12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opLeftCell="A7" zoomScale="90" zoomScaleNormal="90" workbookViewId="0">
      <selection activeCell="I17" sqref="I17:M17"/>
    </sheetView>
  </sheetViews>
  <sheetFormatPr defaultRowHeight="15" x14ac:dyDescent="0.25"/>
  <cols>
    <col min="1" max="1" width="6.5703125" customWidth="1"/>
    <col min="2" max="2" width="29.85546875" customWidth="1"/>
    <col min="3" max="3" width="8" customWidth="1"/>
    <col min="4" max="4" width="18" customWidth="1"/>
    <col min="5" max="5" width="20.5703125" customWidth="1"/>
    <col min="6" max="6" width="20" customWidth="1"/>
    <col min="7" max="7" width="29.42578125" customWidth="1"/>
    <col min="8" max="8" width="13.5703125" customWidth="1"/>
    <col min="9" max="9" width="19.140625" customWidth="1"/>
    <col min="10" max="10" width="10.28515625" customWidth="1"/>
    <col min="11" max="11" width="1.42578125" customWidth="1"/>
    <col min="12" max="12" width="16.7109375" customWidth="1"/>
    <col min="13" max="13" width="19.28515625" customWidth="1"/>
  </cols>
  <sheetData>
    <row r="1" spans="1:13" ht="66" customHeight="1" x14ac:dyDescent="0.25">
      <c r="A1" s="33" t="s">
        <v>51</v>
      </c>
      <c r="B1" s="34"/>
      <c r="C1" s="35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x14ac:dyDescent="0.25">
      <c r="A2" s="25"/>
      <c r="B2" s="26"/>
      <c r="C2" s="27"/>
      <c r="D2" s="27"/>
      <c r="E2" s="27"/>
      <c r="F2" s="27"/>
      <c r="G2" s="28"/>
      <c r="H2" s="29"/>
      <c r="I2" s="29"/>
      <c r="J2" s="28"/>
      <c r="K2" s="28"/>
      <c r="L2" s="29"/>
      <c r="M2" s="30"/>
    </row>
    <row r="3" spans="1:13" x14ac:dyDescent="0.25">
      <c r="A3" s="36" t="s">
        <v>18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</row>
    <row r="4" spans="1:13" x14ac:dyDescent="0.2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1"/>
    </row>
    <row r="5" spans="1:13" x14ac:dyDescent="0.25">
      <c r="A5" s="42" t="s">
        <v>61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4"/>
    </row>
    <row r="6" spans="1:13" x14ac:dyDescent="0.25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09.5" customHeight="1" x14ac:dyDescent="0.25">
      <c r="A7" s="2" t="s">
        <v>1</v>
      </c>
      <c r="B7" s="6" t="s">
        <v>24</v>
      </c>
      <c r="C7" s="5" t="s">
        <v>23</v>
      </c>
      <c r="D7" s="5" t="s">
        <v>0</v>
      </c>
      <c r="E7" s="5" t="s">
        <v>29</v>
      </c>
      <c r="F7" s="5" t="s">
        <v>30</v>
      </c>
      <c r="G7" s="12" t="s">
        <v>31</v>
      </c>
      <c r="H7" s="11" t="s">
        <v>2</v>
      </c>
      <c r="I7" s="11" t="s">
        <v>3</v>
      </c>
      <c r="J7" s="8" t="s">
        <v>4</v>
      </c>
      <c r="K7" s="8"/>
      <c r="L7" s="11" t="s">
        <v>34</v>
      </c>
      <c r="M7" s="11" t="s">
        <v>35</v>
      </c>
    </row>
    <row r="8" spans="1:13" x14ac:dyDescent="0.25">
      <c r="A8" s="2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12" t="s">
        <v>11</v>
      </c>
      <c r="H8" s="11" t="s">
        <v>12</v>
      </c>
      <c r="I8" s="11" t="s">
        <v>13</v>
      </c>
      <c r="J8" s="8" t="s">
        <v>14</v>
      </c>
      <c r="K8" s="8" t="s">
        <v>15</v>
      </c>
      <c r="L8" s="11" t="s">
        <v>32</v>
      </c>
      <c r="M8" s="11" t="s">
        <v>33</v>
      </c>
    </row>
    <row r="9" spans="1:13" ht="36.75" customHeight="1" x14ac:dyDescent="0.25">
      <c r="A9" s="3">
        <v>1</v>
      </c>
      <c r="B9" s="7" t="s">
        <v>52</v>
      </c>
      <c r="C9" s="3" t="s">
        <v>25</v>
      </c>
      <c r="D9" s="2">
        <v>11900</v>
      </c>
      <c r="E9" s="3"/>
      <c r="F9" s="3"/>
      <c r="G9" s="13"/>
      <c r="H9" s="15"/>
      <c r="I9" s="18">
        <f>ROUND((D9*H9),2)</f>
        <v>0</v>
      </c>
      <c r="J9" s="19">
        <v>23</v>
      </c>
      <c r="K9" s="19">
        <f>(J9/100)+1</f>
        <v>1.23</v>
      </c>
      <c r="L9" s="18">
        <f>ROUND((M9-I9),2)</f>
        <v>0</v>
      </c>
      <c r="M9" s="18">
        <f>ROUND((I9*K9),2)</f>
        <v>0</v>
      </c>
    </row>
    <row r="10" spans="1:13" ht="36.75" customHeight="1" x14ac:dyDescent="0.25">
      <c r="A10" s="3">
        <v>2</v>
      </c>
      <c r="B10" s="7" t="s">
        <v>53</v>
      </c>
      <c r="C10" s="3" t="s">
        <v>25</v>
      </c>
      <c r="D10" s="2">
        <v>19900</v>
      </c>
      <c r="E10" s="3"/>
      <c r="F10" s="3"/>
      <c r="G10" s="13"/>
      <c r="H10" s="15"/>
      <c r="I10" s="18">
        <f>ROUND((D10*H10),2)</f>
        <v>0</v>
      </c>
      <c r="J10" s="19">
        <v>23</v>
      </c>
      <c r="K10" s="19">
        <f t="shared" ref="K10:K13" si="0">(J10/100)+1</f>
        <v>1.23</v>
      </c>
      <c r="L10" s="18">
        <f t="shared" ref="L10:L12" si="1">ROUND((M10-I10),2)</f>
        <v>0</v>
      </c>
      <c r="M10" s="18">
        <f t="shared" ref="M10:M12" si="2">ROUND((I10*K10),2)</f>
        <v>0</v>
      </c>
    </row>
    <row r="11" spans="1:13" ht="25.5" customHeight="1" x14ac:dyDescent="0.25">
      <c r="A11" s="75" t="s">
        <v>60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7"/>
    </row>
    <row r="12" spans="1:13" ht="36.75" customHeight="1" x14ac:dyDescent="0.25">
      <c r="A12" s="3">
        <v>1</v>
      </c>
      <c r="B12" s="7" t="s">
        <v>52</v>
      </c>
      <c r="C12" s="3" t="s">
        <v>25</v>
      </c>
      <c r="D12" s="2">
        <v>53300</v>
      </c>
      <c r="E12" s="3"/>
      <c r="F12" s="3"/>
      <c r="G12" s="13"/>
      <c r="H12" s="15"/>
      <c r="I12" s="18">
        <f t="shared" ref="I12" si="3">ROUND((D12*H12),2)</f>
        <v>0</v>
      </c>
      <c r="J12" s="19">
        <v>23</v>
      </c>
      <c r="K12" s="19">
        <f t="shared" si="0"/>
        <v>1.23</v>
      </c>
      <c r="L12" s="18">
        <f t="shared" si="1"/>
        <v>0</v>
      </c>
      <c r="M12" s="18">
        <f t="shared" si="2"/>
        <v>0</v>
      </c>
    </row>
    <row r="13" spans="1:13" ht="33.75" customHeight="1" x14ac:dyDescent="0.25">
      <c r="A13" s="3">
        <v>2</v>
      </c>
      <c r="B13" s="7" t="s">
        <v>53</v>
      </c>
      <c r="C13" s="3" t="s">
        <v>25</v>
      </c>
      <c r="D13" s="2">
        <v>139300</v>
      </c>
      <c r="E13" s="3"/>
      <c r="F13" s="3"/>
      <c r="G13" s="13"/>
      <c r="H13" s="15"/>
      <c r="I13" s="18">
        <f>ROUND((D13*H13),2)</f>
        <v>0</v>
      </c>
      <c r="J13" s="19">
        <v>23</v>
      </c>
      <c r="K13" s="19">
        <f t="shared" si="0"/>
        <v>1.23</v>
      </c>
      <c r="L13" s="18">
        <f>ROUND((M13-I13),2)</f>
        <v>0</v>
      </c>
      <c r="M13" s="18">
        <f>ROUND((I13*K13),2)</f>
        <v>0</v>
      </c>
    </row>
    <row r="14" spans="1:13" ht="23.25" customHeight="1" x14ac:dyDescent="0.25">
      <c r="A14" s="66" t="s">
        <v>20</v>
      </c>
      <c r="B14" s="67"/>
      <c r="C14" s="67"/>
      <c r="D14" s="67"/>
      <c r="E14" s="67"/>
      <c r="F14" s="67"/>
      <c r="G14" s="67"/>
      <c r="H14" s="68"/>
      <c r="I14" s="16">
        <f>SUM(I9:I10)</f>
        <v>0</v>
      </c>
      <c r="J14" s="14"/>
      <c r="K14" s="14"/>
      <c r="L14" s="16">
        <f>SUM(L9:L10)</f>
        <v>0</v>
      </c>
      <c r="M14" s="17">
        <f>SUM(M9:M10)</f>
        <v>0</v>
      </c>
    </row>
    <row r="15" spans="1:13" ht="23.25" customHeight="1" x14ac:dyDescent="0.25">
      <c r="A15" s="66" t="s">
        <v>42</v>
      </c>
      <c r="B15" s="67"/>
      <c r="C15" s="67"/>
      <c r="D15" s="67"/>
      <c r="E15" s="67"/>
      <c r="F15" s="67"/>
      <c r="G15" s="67"/>
      <c r="H15" s="68"/>
      <c r="I15" s="16">
        <f>SUM(I12:I13)</f>
        <v>0</v>
      </c>
      <c r="J15" s="14"/>
      <c r="K15" s="14"/>
      <c r="L15" s="16">
        <f>SUM(L12:L13)</f>
        <v>0</v>
      </c>
      <c r="M15" s="17">
        <f>SUM(M12:M13)</f>
        <v>0</v>
      </c>
    </row>
    <row r="16" spans="1:13" ht="23.25" customHeight="1" x14ac:dyDescent="0.25">
      <c r="A16" s="66" t="s">
        <v>43</v>
      </c>
      <c r="B16" s="67"/>
      <c r="C16" s="67"/>
      <c r="D16" s="67"/>
      <c r="E16" s="67"/>
      <c r="F16" s="67"/>
      <c r="G16" s="67"/>
      <c r="H16" s="68"/>
      <c r="I16" s="69">
        <f>SUM(I14+I15)</f>
        <v>0</v>
      </c>
      <c r="J16" s="70"/>
      <c r="K16" s="70"/>
      <c r="L16" s="70"/>
      <c r="M16" s="71"/>
    </row>
    <row r="17" spans="1:13" ht="23.25" customHeight="1" x14ac:dyDescent="0.25">
      <c r="A17" s="66" t="s">
        <v>44</v>
      </c>
      <c r="B17" s="67"/>
      <c r="C17" s="67"/>
      <c r="D17" s="67"/>
      <c r="E17" s="67"/>
      <c r="F17" s="67"/>
      <c r="G17" s="67"/>
      <c r="H17" s="68"/>
      <c r="I17" s="69">
        <f>SUM(L14+L15)</f>
        <v>0</v>
      </c>
      <c r="J17" s="70"/>
      <c r="K17" s="70"/>
      <c r="L17" s="70"/>
      <c r="M17" s="71"/>
    </row>
    <row r="18" spans="1:13" ht="23.25" customHeight="1" x14ac:dyDescent="0.25">
      <c r="A18" s="66" t="s">
        <v>45</v>
      </c>
      <c r="B18" s="67"/>
      <c r="C18" s="67"/>
      <c r="D18" s="67"/>
      <c r="E18" s="67"/>
      <c r="F18" s="67"/>
      <c r="G18" s="67"/>
      <c r="H18" s="68"/>
      <c r="I18" s="72">
        <f>SUM(M14+M15)</f>
        <v>0</v>
      </c>
      <c r="J18" s="73"/>
      <c r="K18" s="73"/>
      <c r="L18" s="73"/>
      <c r="M18" s="74"/>
    </row>
    <row r="19" spans="1:13" ht="15" customHeight="1" x14ac:dyDescent="0.25">
      <c r="A19" s="78" t="s">
        <v>62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80"/>
    </row>
    <row r="20" spans="1:13" x14ac:dyDescent="0.25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3"/>
    </row>
    <row r="21" spans="1:13" ht="72" customHeight="1" x14ac:dyDescent="0.25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6"/>
    </row>
    <row r="22" spans="1:13" x14ac:dyDescent="0.25">
      <c r="A22" s="57" t="s">
        <v>46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9"/>
    </row>
    <row r="23" spans="1:13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2"/>
    </row>
    <row r="24" spans="1:13" x14ac:dyDescent="0.25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</sheetData>
  <mergeCells count="14">
    <mergeCell ref="A22:M24"/>
    <mergeCell ref="A1:C1"/>
    <mergeCell ref="A3:M4"/>
    <mergeCell ref="A5:M6"/>
    <mergeCell ref="A14:H14"/>
    <mergeCell ref="A15:H15"/>
    <mergeCell ref="A16:H16"/>
    <mergeCell ref="I16:M16"/>
    <mergeCell ref="A17:H17"/>
    <mergeCell ref="I17:M17"/>
    <mergeCell ref="A18:H18"/>
    <mergeCell ref="I18:M18"/>
    <mergeCell ref="A19:M21"/>
    <mergeCell ref="A11:M11"/>
  </mergeCells>
  <pageMargins left="0.7" right="0.7" top="0.75" bottom="0.75" header="0.3" footer="0.3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16F74079-4D8F-4B37-936E-DAB9C52045E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Część 1- Talerze</vt:lpstr>
      <vt:lpstr>Część 2- Sztućce</vt:lpstr>
      <vt:lpstr>Część 3-Kubki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Dahl Joanna</dc:creator>
  <cp:lastModifiedBy>Dahl Joanna</cp:lastModifiedBy>
  <cp:lastPrinted>2025-03-21T09:02:25Z</cp:lastPrinted>
  <dcterms:created xsi:type="dcterms:W3CDTF">2021-10-07T12:47:27Z</dcterms:created>
  <dcterms:modified xsi:type="dcterms:W3CDTF">2025-03-21T10:46:37Z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de342992-140c-4e77-b0d5-ddb9cd9cc014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k0q9ojHLZIRAki9W9Fv1iZ/L5RpzGKz2</vt:lpwstr>
  </property>
  <property fmtid="{D5CDD505-2E9C-101B-9397-08002B2CF9AE}" pid="8" name="bjClsUserRVM">
    <vt:lpwstr>[]</vt:lpwstr>
  </property>
  <property fmtid="{D5CDD505-2E9C-101B-9397-08002B2CF9AE}" pid="9" name="s5636:Creator type=author">
    <vt:lpwstr>Dahl Joanna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10.60.165.24</vt:lpwstr>
  </property>
</Properties>
</file>