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.sliwakowska\Desktop\"/>
    </mc:Choice>
  </mc:AlternateContent>
  <bookViews>
    <workbookView xWindow="0" yWindow="0" windowWidth="23040" windowHeight="8460"/>
  </bookViews>
  <sheets>
    <sheet name="Zestawienie pomieszczeń budynku" sheetId="6" r:id="rId1"/>
  </sheets>
  <definedNames>
    <definedName name="_xlnm._FilterDatabase" localSheetId="0" hidden="1">'Zestawienie pomieszczeń budynku'!$A$1:$I$312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6" l="1"/>
  <c r="E15" i="6"/>
  <c r="E32" i="6"/>
  <c r="E56" i="6"/>
  <c r="E57" i="6"/>
  <c r="E59" i="6"/>
  <c r="E61" i="6"/>
  <c r="E64" i="6"/>
  <c r="E67" i="6"/>
  <c r="E69" i="6"/>
  <c r="E120" i="6"/>
  <c r="E121" i="6"/>
  <c r="E123" i="6"/>
  <c r="E125" i="6"/>
  <c r="E129" i="6"/>
  <c r="E131" i="6"/>
  <c r="E133" i="6"/>
  <c r="E135" i="6"/>
  <c r="E137" i="6"/>
  <c r="E161" i="6"/>
  <c r="E197" i="6"/>
  <c r="E198" i="6"/>
  <c r="E200" i="6"/>
  <c r="E202" i="6"/>
  <c r="E206" i="6"/>
  <c r="E209" i="6"/>
  <c r="E211" i="6"/>
  <c r="E213" i="6"/>
  <c r="E214" i="6"/>
  <c r="E271" i="6"/>
  <c r="E281" i="6"/>
  <c r="E283" i="6"/>
  <c r="E285" i="6"/>
  <c r="E308" i="6" l="1"/>
</calcChain>
</file>

<file path=xl/sharedStrings.xml><?xml version="1.0" encoding="utf-8"?>
<sst xmlns="http://schemas.openxmlformats.org/spreadsheetml/2006/main" count="1842" uniqueCount="794">
  <si>
    <t>-1.06</t>
  </si>
  <si>
    <t>-1.13</t>
  </si>
  <si>
    <t>001CSU</t>
  </si>
  <si>
    <t>1.06</t>
  </si>
  <si>
    <t>002aCSU</t>
  </si>
  <si>
    <t>1.07</t>
  </si>
  <si>
    <t>003aCSU</t>
  </si>
  <si>
    <t>1.15a</t>
  </si>
  <si>
    <t>004aCSU</t>
  </si>
  <si>
    <t>1.15</t>
  </si>
  <si>
    <t>004bCSU</t>
  </si>
  <si>
    <t>1.13</t>
  </si>
  <si>
    <t>005aCSU</t>
  </si>
  <si>
    <t>1.14</t>
  </si>
  <si>
    <t>005bCSU</t>
  </si>
  <si>
    <t>1.21</t>
  </si>
  <si>
    <t>006aCSU</t>
  </si>
  <si>
    <t>1.25a</t>
  </si>
  <si>
    <t>007aCSU</t>
  </si>
  <si>
    <t>1.24a</t>
  </si>
  <si>
    <t>007bCSU</t>
  </si>
  <si>
    <t>1.20</t>
  </si>
  <si>
    <t>007cCSU</t>
  </si>
  <si>
    <t>1.39</t>
  </si>
  <si>
    <t>008CSU</t>
  </si>
  <si>
    <t>1.38</t>
  </si>
  <si>
    <t>009CSU</t>
  </si>
  <si>
    <t>1.26</t>
  </si>
  <si>
    <t>010CSU</t>
  </si>
  <si>
    <t>1.01</t>
  </si>
  <si>
    <t>011CSU</t>
  </si>
  <si>
    <t>Klatka schodowa</t>
  </si>
  <si>
    <t>1.31</t>
  </si>
  <si>
    <t>012CSU</t>
  </si>
  <si>
    <t>Korytarz</t>
  </si>
  <si>
    <t>1.30</t>
  </si>
  <si>
    <t>013CSU</t>
  </si>
  <si>
    <t>Korytarz główny, galeria pracowni</t>
  </si>
  <si>
    <t>1.12</t>
  </si>
  <si>
    <t>014CSU</t>
  </si>
  <si>
    <t>Toaleta damska /dla niepełnosprawnych - WC</t>
  </si>
  <si>
    <t>1.29</t>
  </si>
  <si>
    <t>015CSU</t>
  </si>
  <si>
    <t>1.27</t>
  </si>
  <si>
    <t>016CSU</t>
  </si>
  <si>
    <t>1.32</t>
  </si>
  <si>
    <t>017CSU</t>
  </si>
  <si>
    <t>1.33</t>
  </si>
  <si>
    <t>018CSU</t>
  </si>
  <si>
    <t>1.34</t>
  </si>
  <si>
    <t>019CSU</t>
  </si>
  <si>
    <t>1.35</t>
  </si>
  <si>
    <t>020CSU</t>
  </si>
  <si>
    <t>Toaleta męska /dla niepełnosprawnych - WC</t>
  </si>
  <si>
    <t>1.36</t>
  </si>
  <si>
    <t>021CSU</t>
  </si>
  <si>
    <t>Toaleta damska - WC</t>
  </si>
  <si>
    <t>2.02</t>
  </si>
  <si>
    <t>101CSU</t>
  </si>
  <si>
    <t>Serwerownia</t>
  </si>
  <si>
    <t>2.03</t>
  </si>
  <si>
    <t>102CSU</t>
  </si>
  <si>
    <t>2.04</t>
  </si>
  <si>
    <t>103CSU</t>
  </si>
  <si>
    <t>2.05</t>
  </si>
  <si>
    <t>104CSU</t>
  </si>
  <si>
    <t>2.06</t>
  </si>
  <si>
    <t>105CSU</t>
  </si>
  <si>
    <t>Magazyn</t>
  </si>
  <si>
    <t>2.09</t>
  </si>
  <si>
    <t>106CSU</t>
  </si>
  <si>
    <t>2.10</t>
  </si>
  <si>
    <t>107CSU</t>
  </si>
  <si>
    <t>2.11</t>
  </si>
  <si>
    <t>108CSU</t>
  </si>
  <si>
    <t>Kierownik laboratorium</t>
  </si>
  <si>
    <t>2.12</t>
  </si>
  <si>
    <t>109CSU</t>
  </si>
  <si>
    <t>Szatnia</t>
  </si>
  <si>
    <t>2.15</t>
  </si>
  <si>
    <t>110CSU</t>
  </si>
  <si>
    <t>2.16</t>
  </si>
  <si>
    <t>111CSU</t>
  </si>
  <si>
    <t>2.17</t>
  </si>
  <si>
    <t>112CSU</t>
  </si>
  <si>
    <t>Magazyn form drewnianych</t>
  </si>
  <si>
    <t>2.20</t>
  </si>
  <si>
    <t>113CSU</t>
  </si>
  <si>
    <t>2.21</t>
  </si>
  <si>
    <t>114CSU</t>
  </si>
  <si>
    <t>2.22</t>
  </si>
  <si>
    <t>115CSU</t>
  </si>
  <si>
    <t>Kompresor i filtr piaskarki</t>
  </si>
  <si>
    <t>2.23</t>
  </si>
  <si>
    <t>116CSU</t>
  </si>
  <si>
    <t>2.26</t>
  </si>
  <si>
    <t>117CSU</t>
  </si>
  <si>
    <t>Pomieszczenie gospodarcze</t>
  </si>
  <si>
    <t>2.30</t>
  </si>
  <si>
    <t>118CSU</t>
  </si>
  <si>
    <t>2.31a</t>
  </si>
  <si>
    <t>119CSU</t>
  </si>
  <si>
    <t>2.31</t>
  </si>
  <si>
    <t>120CSU</t>
  </si>
  <si>
    <t>Sala Prezentacji</t>
  </si>
  <si>
    <t>2.01</t>
  </si>
  <si>
    <t>121CSU</t>
  </si>
  <si>
    <t>2.07</t>
  </si>
  <si>
    <t>Toaleta męska - umywalnia</t>
  </si>
  <si>
    <t>2.08</t>
  </si>
  <si>
    <t>122aCSU</t>
  </si>
  <si>
    <t>Toaleta męska - WC /prysznic</t>
  </si>
  <si>
    <t>2.13</t>
  </si>
  <si>
    <t>Toaleta damska - umywalnia</t>
  </si>
  <si>
    <t>2.14</t>
  </si>
  <si>
    <t>123aCSU</t>
  </si>
  <si>
    <t>Toaleta damska  - WC /prysznic</t>
  </si>
  <si>
    <t>2.18</t>
  </si>
  <si>
    <t>2.19</t>
  </si>
  <si>
    <t>124aCSU</t>
  </si>
  <si>
    <t>2.24</t>
  </si>
  <si>
    <t>125CSU</t>
  </si>
  <si>
    <t>Toaleta dla niepełnosprawnych - WC</t>
  </si>
  <si>
    <t>2.25</t>
  </si>
  <si>
    <t>126CSU</t>
  </si>
  <si>
    <t>2.27</t>
  </si>
  <si>
    <t>127CSU</t>
  </si>
  <si>
    <t>Korytarz główny</t>
  </si>
  <si>
    <t>2.28</t>
  </si>
  <si>
    <t>128CSU</t>
  </si>
  <si>
    <t>2.29</t>
  </si>
  <si>
    <t>129CSU</t>
  </si>
  <si>
    <t>2.31b</t>
  </si>
  <si>
    <t>130CSU</t>
  </si>
  <si>
    <t>201CSU</t>
  </si>
  <si>
    <t>3.06</t>
  </si>
  <si>
    <t>202aCSU</t>
  </si>
  <si>
    <t>3.07</t>
  </si>
  <si>
    <t>203aCSU</t>
  </si>
  <si>
    <t>3.13</t>
  </si>
  <si>
    <t>204aCSU</t>
  </si>
  <si>
    <t>3.15</t>
  </si>
  <si>
    <t>204bCSU</t>
  </si>
  <si>
    <t>3.15a</t>
  </si>
  <si>
    <t>204cCSU</t>
  </si>
  <si>
    <t>3.14</t>
  </si>
  <si>
    <t>205aCSU</t>
  </si>
  <si>
    <t>Modelarnia</t>
  </si>
  <si>
    <t>3.20</t>
  </si>
  <si>
    <t>206aCSU</t>
  </si>
  <si>
    <t>Magazyn modelarni</t>
  </si>
  <si>
    <t>3.21</t>
  </si>
  <si>
    <t>207aCSU</t>
  </si>
  <si>
    <t>3.27</t>
  </si>
  <si>
    <t>208aCSU</t>
  </si>
  <si>
    <t>208bCSU</t>
  </si>
  <si>
    <t>3.30a</t>
  </si>
  <si>
    <t>209CSU</t>
  </si>
  <si>
    <t>3.45</t>
  </si>
  <si>
    <t>210CSU</t>
  </si>
  <si>
    <t>3.44</t>
  </si>
  <si>
    <t>211CSU</t>
  </si>
  <si>
    <t>3.43</t>
  </si>
  <si>
    <t>212CSU</t>
  </si>
  <si>
    <t>3.42</t>
  </si>
  <si>
    <t>213CSU</t>
  </si>
  <si>
    <t>3.40a</t>
  </si>
  <si>
    <t>214CSU</t>
  </si>
  <si>
    <t>Magazyn depozytów</t>
  </si>
  <si>
    <t>3.40</t>
  </si>
  <si>
    <t>215CSU</t>
  </si>
  <si>
    <t>3.41</t>
  </si>
  <si>
    <t>216CSU</t>
  </si>
  <si>
    <t>3.39</t>
  </si>
  <si>
    <t>217CSU</t>
  </si>
  <si>
    <t>Sala seminaryjna</t>
  </si>
  <si>
    <t>3.01</t>
  </si>
  <si>
    <t>218CSU</t>
  </si>
  <si>
    <t>3.12</t>
  </si>
  <si>
    <t>219CSU</t>
  </si>
  <si>
    <t>3.26</t>
  </si>
  <si>
    <t>221CSU</t>
  </si>
  <si>
    <t>3.31</t>
  </si>
  <si>
    <t>222CSU</t>
  </si>
  <si>
    <t>3.32</t>
  </si>
  <si>
    <t>223CSU</t>
  </si>
  <si>
    <t>3.33</t>
  </si>
  <si>
    <t>224CSU</t>
  </si>
  <si>
    <t>3.36</t>
  </si>
  <si>
    <t>3.35</t>
  </si>
  <si>
    <t>225aCSU</t>
  </si>
  <si>
    <t>Toaleta męska - WC</t>
  </si>
  <si>
    <t>3.37</t>
  </si>
  <si>
    <t>226CSU</t>
  </si>
  <si>
    <t>3.38</t>
  </si>
  <si>
    <t>3.38a</t>
  </si>
  <si>
    <t>227aCSU</t>
  </si>
  <si>
    <t>3.34</t>
  </si>
  <si>
    <t>3.34a</t>
  </si>
  <si>
    <t>228aCSU</t>
  </si>
  <si>
    <t>4.02.</t>
  </si>
  <si>
    <t>301CSU</t>
  </si>
  <si>
    <t>302CSU</t>
  </si>
  <si>
    <t>Modelarstwo i mała forma rzeźbiarska</t>
  </si>
  <si>
    <t>4.04</t>
  </si>
  <si>
    <t>303CSU</t>
  </si>
  <si>
    <t>4.05</t>
  </si>
  <si>
    <t>304CSU</t>
  </si>
  <si>
    <t>4.08</t>
  </si>
  <si>
    <t>305CSU</t>
  </si>
  <si>
    <t>4.09</t>
  </si>
  <si>
    <t>306CSU</t>
  </si>
  <si>
    <t>4.10</t>
  </si>
  <si>
    <t>307CSU</t>
  </si>
  <si>
    <t>4.13</t>
  </si>
  <si>
    <t>308CSU</t>
  </si>
  <si>
    <t>4.14</t>
  </si>
  <si>
    <t>309CSU</t>
  </si>
  <si>
    <t>4.15</t>
  </si>
  <si>
    <t>310CSU</t>
  </si>
  <si>
    <t>4.15a</t>
  </si>
  <si>
    <t>311CSU</t>
  </si>
  <si>
    <t>4.18</t>
  </si>
  <si>
    <t>312CSU</t>
  </si>
  <si>
    <t>4.19</t>
  </si>
  <si>
    <t>313CSU</t>
  </si>
  <si>
    <t>4.20</t>
  </si>
  <si>
    <t>314CSU</t>
  </si>
  <si>
    <t>4.23</t>
  </si>
  <si>
    <t>315CSU</t>
  </si>
  <si>
    <t>Wzorcownia szkła</t>
  </si>
  <si>
    <t>4.32</t>
  </si>
  <si>
    <t>4.21</t>
  </si>
  <si>
    <t>316aCSU</t>
  </si>
  <si>
    <t>4.33</t>
  </si>
  <si>
    <t>4.34</t>
  </si>
  <si>
    <t>317aCSU</t>
  </si>
  <si>
    <t>4.35</t>
  </si>
  <si>
    <t>318CSU</t>
  </si>
  <si>
    <t>4.36</t>
  </si>
  <si>
    <t>319CSU</t>
  </si>
  <si>
    <t>4.01</t>
  </si>
  <si>
    <t>320CSU</t>
  </si>
  <si>
    <t>4.06</t>
  </si>
  <si>
    <t>4.07</t>
  </si>
  <si>
    <t>321aCSU</t>
  </si>
  <si>
    <t>4.11</t>
  </si>
  <si>
    <t>4.12</t>
  </si>
  <si>
    <t>322aCSU</t>
  </si>
  <si>
    <t>Toaleta damska - WC /prysznic</t>
  </si>
  <si>
    <t>4.16</t>
  </si>
  <si>
    <t>4.17</t>
  </si>
  <si>
    <t>323aCSU</t>
  </si>
  <si>
    <t>4.22</t>
  </si>
  <si>
    <t>324CSU</t>
  </si>
  <si>
    <t>4.24</t>
  </si>
  <si>
    <t>325CSU</t>
  </si>
  <si>
    <t>4.25</t>
  </si>
  <si>
    <t>326CSU</t>
  </si>
  <si>
    <t>4.26</t>
  </si>
  <si>
    <t>327CSU</t>
  </si>
  <si>
    <t>4.27</t>
  </si>
  <si>
    <t>328CSU</t>
  </si>
  <si>
    <t>4.29</t>
  </si>
  <si>
    <t>4.28</t>
  </si>
  <si>
    <t>330aCSU</t>
  </si>
  <si>
    <t>4.30</t>
  </si>
  <si>
    <t>4.31</t>
  </si>
  <si>
    <t>331aCSU</t>
  </si>
  <si>
    <t>401CSU</t>
  </si>
  <si>
    <t>5.06</t>
  </si>
  <si>
    <t>402aCSU</t>
  </si>
  <si>
    <t>Pracownia Mediów Elektronicznych</t>
  </si>
  <si>
    <t>5.07</t>
  </si>
  <si>
    <t>403aCSU</t>
  </si>
  <si>
    <t>Pracownia Multimediów</t>
  </si>
  <si>
    <t>5.13</t>
  </si>
  <si>
    <t>404aCSU</t>
  </si>
  <si>
    <t>Magazyn Pracowni Multimediów</t>
  </si>
  <si>
    <t>5.15</t>
  </si>
  <si>
    <t>404bCSU</t>
  </si>
  <si>
    <t>404cCSU</t>
  </si>
  <si>
    <t>5.14</t>
  </si>
  <si>
    <t>405aCSU</t>
  </si>
  <si>
    <t>405bCSU</t>
  </si>
  <si>
    <t>5.20</t>
  </si>
  <si>
    <t>406aCSU</t>
  </si>
  <si>
    <t>5.21</t>
  </si>
  <si>
    <t>407aCSU</t>
  </si>
  <si>
    <t>5.44</t>
  </si>
  <si>
    <t>409aCSU</t>
  </si>
  <si>
    <t>5.27</t>
  </si>
  <si>
    <t>409bCSU</t>
  </si>
  <si>
    <t>Pomieszczenie osadników</t>
  </si>
  <si>
    <t>5.45</t>
  </si>
  <si>
    <t>409cCSU</t>
  </si>
  <si>
    <t>Toaleta wspólna - WC /prysznic</t>
  </si>
  <si>
    <t>5.42</t>
  </si>
  <si>
    <t>410CSU</t>
  </si>
  <si>
    <t>5.38</t>
  </si>
  <si>
    <t>Laboratorium obiektów interaktywnych i multimedialnych</t>
  </si>
  <si>
    <t>5.39</t>
  </si>
  <si>
    <t>411aCSU</t>
  </si>
  <si>
    <t>5.40</t>
  </si>
  <si>
    <t>411bCSU</t>
  </si>
  <si>
    <t>5.41</t>
  </si>
  <si>
    <t>411cCSU</t>
  </si>
  <si>
    <t>5.41a</t>
  </si>
  <si>
    <t>411dCSU</t>
  </si>
  <si>
    <t>5.01</t>
  </si>
  <si>
    <t>412CSU</t>
  </si>
  <si>
    <t>5.12</t>
  </si>
  <si>
    <t>413CSU</t>
  </si>
  <si>
    <t>5.26</t>
  </si>
  <si>
    <t>414CSU</t>
  </si>
  <si>
    <t>5.31</t>
  </si>
  <si>
    <t>415CSU</t>
  </si>
  <si>
    <t>5.32</t>
  </si>
  <si>
    <t>416CSU</t>
  </si>
  <si>
    <t>5.34</t>
  </si>
  <si>
    <t>5.33</t>
  </si>
  <si>
    <t>417aCSU</t>
  </si>
  <si>
    <t>5.35</t>
  </si>
  <si>
    <t>5.36</t>
  </si>
  <si>
    <t>418aCSU</t>
  </si>
  <si>
    <t>5.37</t>
  </si>
  <si>
    <t>419CSU</t>
  </si>
  <si>
    <t>6.02</t>
  </si>
  <si>
    <t>501CSU</t>
  </si>
  <si>
    <t>6.03</t>
  </si>
  <si>
    <t>502CSU</t>
  </si>
  <si>
    <t>6.04</t>
  </si>
  <si>
    <t>503CSU</t>
  </si>
  <si>
    <t>6.05</t>
  </si>
  <si>
    <t>504CSU</t>
  </si>
  <si>
    <t>6.08</t>
  </si>
  <si>
    <t>505CSU</t>
  </si>
  <si>
    <t>6.09</t>
  </si>
  <si>
    <t>506CSU</t>
  </si>
  <si>
    <t>6.10</t>
  </si>
  <si>
    <t>507CSU</t>
  </si>
  <si>
    <t>6.11</t>
  </si>
  <si>
    <t>508CSU</t>
  </si>
  <si>
    <t>6.12</t>
  </si>
  <si>
    <t>509CSU</t>
  </si>
  <si>
    <t>6.15</t>
  </si>
  <si>
    <t>510CSU</t>
  </si>
  <si>
    <t>6.16</t>
  </si>
  <si>
    <t>511CSU</t>
  </si>
  <si>
    <t>6.21</t>
  </si>
  <si>
    <t>512CSU</t>
  </si>
  <si>
    <t>6.18</t>
  </si>
  <si>
    <t>513CSU</t>
  </si>
  <si>
    <t>Projektowanie edytorskie</t>
  </si>
  <si>
    <t>6.17</t>
  </si>
  <si>
    <t>514CSU</t>
  </si>
  <si>
    <t>Biuro ds. współpracy z przemysłem</t>
  </si>
  <si>
    <t>6.22</t>
  </si>
  <si>
    <t>515CSU</t>
  </si>
  <si>
    <t>6.23</t>
  </si>
  <si>
    <t>516CSU</t>
  </si>
  <si>
    <t>6.33</t>
  </si>
  <si>
    <t>517CSU</t>
  </si>
  <si>
    <t>Główny specjalista ds. BHP</t>
  </si>
  <si>
    <t>518aCSU</t>
  </si>
  <si>
    <t>6.01</t>
  </si>
  <si>
    <t>519CSU</t>
  </si>
  <si>
    <t>6.06</t>
  </si>
  <si>
    <t>6.07</t>
  </si>
  <si>
    <t>520aCSU</t>
  </si>
  <si>
    <t>6.13</t>
  </si>
  <si>
    <t>6.14</t>
  </si>
  <si>
    <t>521aCSU</t>
  </si>
  <si>
    <t>6.19</t>
  </si>
  <si>
    <t>6.20</t>
  </si>
  <si>
    <t>522aCSU</t>
  </si>
  <si>
    <t>6.24</t>
  </si>
  <si>
    <t>523CSU</t>
  </si>
  <si>
    <t>6.25</t>
  </si>
  <si>
    <t>524CSU</t>
  </si>
  <si>
    <t>6.26</t>
  </si>
  <si>
    <t>525CSU</t>
  </si>
  <si>
    <t>6.27</t>
  </si>
  <si>
    <t>526CSU</t>
  </si>
  <si>
    <t>6.28</t>
  </si>
  <si>
    <t>527CSU</t>
  </si>
  <si>
    <t>6.30</t>
  </si>
  <si>
    <t>6.29</t>
  </si>
  <si>
    <t>528aCSU</t>
  </si>
  <si>
    <t>6.31</t>
  </si>
  <si>
    <t>529CSU</t>
  </si>
  <si>
    <t>6.32</t>
  </si>
  <si>
    <t>6.32.a</t>
  </si>
  <si>
    <t>530aCSU</t>
  </si>
  <si>
    <t>531CSU</t>
  </si>
  <si>
    <t>7.04a</t>
  </si>
  <si>
    <t>601aCSU</t>
  </si>
  <si>
    <t>7.05</t>
  </si>
  <si>
    <t>Laboratorium druku cyfrowego</t>
  </si>
  <si>
    <t>7.05a</t>
  </si>
  <si>
    <t>602aCSU</t>
  </si>
  <si>
    <t>7.06</t>
  </si>
  <si>
    <t>602bCSU</t>
  </si>
  <si>
    <t>Magazyn laboratorium druku cyfrowego</t>
  </si>
  <si>
    <t>7.08</t>
  </si>
  <si>
    <t>7.08a</t>
  </si>
  <si>
    <t>603aCSU</t>
  </si>
  <si>
    <t>7.07</t>
  </si>
  <si>
    <t>603bCSU</t>
  </si>
  <si>
    <t>7.09a</t>
  </si>
  <si>
    <t>Laboratorium wzorca odbitki poligraficznej</t>
  </si>
  <si>
    <t>7.11</t>
  </si>
  <si>
    <t>604aCSU</t>
  </si>
  <si>
    <t>Magazyn laboratorium wzorca odbitki poligraficznej</t>
  </si>
  <si>
    <t>7.12</t>
  </si>
  <si>
    <t>605aCSU</t>
  </si>
  <si>
    <t>Ośrodek doskonalenia informatycznego. Warsztat komputerowy</t>
  </si>
  <si>
    <t>7.17</t>
  </si>
  <si>
    <t>606aCSU</t>
  </si>
  <si>
    <t>Laboratorium technologii 3d i technik animacyjnych</t>
  </si>
  <si>
    <t>7.18</t>
  </si>
  <si>
    <t>607aCSU</t>
  </si>
  <si>
    <t>7.22</t>
  </si>
  <si>
    <t>7.26</t>
  </si>
  <si>
    <t>608aCSU</t>
  </si>
  <si>
    <t>7.27</t>
  </si>
  <si>
    <t>7.24</t>
  </si>
  <si>
    <t>609aCSU</t>
  </si>
  <si>
    <t>7.38</t>
  </si>
  <si>
    <t>610CSU</t>
  </si>
  <si>
    <t>Laboratorium rejestracji i montażu dźwięku</t>
  </si>
  <si>
    <t>7.37</t>
  </si>
  <si>
    <t>611CSU</t>
  </si>
  <si>
    <t>Redakcja wydawnictw i promocji</t>
  </si>
  <si>
    <t>7.36</t>
  </si>
  <si>
    <t>612CSU</t>
  </si>
  <si>
    <t>Pomieszczenie socjalne. Kuchnia</t>
  </si>
  <si>
    <t>7.35</t>
  </si>
  <si>
    <t>7.35a</t>
  </si>
  <si>
    <t>614aCSU</t>
  </si>
  <si>
    <t>7.01</t>
  </si>
  <si>
    <t>615CSU</t>
  </si>
  <si>
    <t>7.10</t>
  </si>
  <si>
    <t>616CSU</t>
  </si>
  <si>
    <t>7.28</t>
  </si>
  <si>
    <t>617CSU</t>
  </si>
  <si>
    <t>7.23</t>
  </si>
  <si>
    <t>618CSU</t>
  </si>
  <si>
    <t>7.29</t>
  </si>
  <si>
    <t>619CSU</t>
  </si>
  <si>
    <t>7.31</t>
  </si>
  <si>
    <t>7.30</t>
  </si>
  <si>
    <t>620aCSU</t>
  </si>
  <si>
    <t>7.32</t>
  </si>
  <si>
    <t>7.33</t>
  </si>
  <si>
    <t>621aCSU</t>
  </si>
  <si>
    <t>7.34</t>
  </si>
  <si>
    <t>622CSU</t>
  </si>
  <si>
    <t>8.02</t>
  </si>
  <si>
    <t>701CSU</t>
  </si>
  <si>
    <t>Sprężarkownia</t>
  </si>
  <si>
    <t>8.01</t>
  </si>
  <si>
    <t>702CSU</t>
  </si>
  <si>
    <t>-1.01</t>
  </si>
  <si>
    <t>-1.02</t>
  </si>
  <si>
    <t>-1.09</t>
  </si>
  <si>
    <t>Garaż</t>
  </si>
  <si>
    <t>-1.03</t>
  </si>
  <si>
    <t>-1.08</t>
  </si>
  <si>
    <t>-1.05</t>
  </si>
  <si>
    <t>Warsztat</t>
  </si>
  <si>
    <t>-1.10a</t>
  </si>
  <si>
    <t>Wentylatorownia</t>
  </si>
  <si>
    <t>-1.13a</t>
  </si>
  <si>
    <t>-1.11</t>
  </si>
  <si>
    <t>-1.10</t>
  </si>
  <si>
    <t>-1.16</t>
  </si>
  <si>
    <t>Węzeł cieplny</t>
  </si>
  <si>
    <t>-1.12</t>
  </si>
  <si>
    <t>-1.18</t>
  </si>
  <si>
    <t>-1.22</t>
  </si>
  <si>
    <t>-1.28a</t>
  </si>
  <si>
    <t>-1.20</t>
  </si>
  <si>
    <t>-1.19</t>
  </si>
  <si>
    <t>-1.28</t>
  </si>
  <si>
    <t>-1.35</t>
  </si>
  <si>
    <t>-1.29</t>
  </si>
  <si>
    <t>-1.30</t>
  </si>
  <si>
    <t>Pompa</t>
  </si>
  <si>
    <t>-1.33</t>
  </si>
  <si>
    <t>Wodomierz</t>
  </si>
  <si>
    <t>-1.36</t>
  </si>
  <si>
    <t>Magazyn ODS</t>
  </si>
  <si>
    <t>-1.37</t>
  </si>
  <si>
    <t>-1.38, -1.39</t>
  </si>
  <si>
    <t>-1.40</t>
  </si>
  <si>
    <t>-1.42</t>
  </si>
  <si>
    <t>-1.41</t>
  </si>
  <si>
    <t>-1.47</t>
  </si>
  <si>
    <t>Magazyn środków czystości</t>
  </si>
  <si>
    <t>-1.24</t>
  </si>
  <si>
    <t>-1.23</t>
  </si>
  <si>
    <t>-1.07</t>
  </si>
  <si>
    <t>-1.21</t>
  </si>
  <si>
    <t>-1.31</t>
  </si>
  <si>
    <t>-1.32</t>
  </si>
  <si>
    <t>-1.34</t>
  </si>
  <si>
    <t>-1.49</t>
  </si>
  <si>
    <t>-1.41a</t>
  </si>
  <si>
    <t>-1.50</t>
  </si>
  <si>
    <t>-1.43</t>
  </si>
  <si>
    <t>Rozdzielnia RSN</t>
  </si>
  <si>
    <t>-1.44</t>
  </si>
  <si>
    <t>-1.45</t>
  </si>
  <si>
    <t>-1.46</t>
  </si>
  <si>
    <t>Trafostacja</t>
  </si>
  <si>
    <t>-1.25</t>
  </si>
  <si>
    <t>-1.27</t>
  </si>
  <si>
    <t>-1.26</t>
  </si>
  <si>
    <t>-1.04</t>
  </si>
  <si>
    <t>VII</t>
  </si>
  <si>
    <t>komunikacja</t>
  </si>
  <si>
    <t>techniczne</t>
  </si>
  <si>
    <t>VI</t>
  </si>
  <si>
    <t>sanitariaty</t>
  </si>
  <si>
    <t>621CSU</t>
  </si>
  <si>
    <t>620CSU</t>
  </si>
  <si>
    <t>Taras</t>
  </si>
  <si>
    <t>widokowe</t>
  </si>
  <si>
    <t>614CSU</t>
  </si>
  <si>
    <t>socjalne</t>
  </si>
  <si>
    <t>pracownia</t>
  </si>
  <si>
    <t>Pracownia fotografi intermedialnej</t>
  </si>
  <si>
    <t>609CSU</t>
  </si>
  <si>
    <t>Laboratorium filmu cyfrowego wysokiej rozdzielczości i efektów specjalnych</t>
  </si>
  <si>
    <t>608CSU</t>
  </si>
  <si>
    <t>Magazyn Laboratorium technologii 3d i technik animacyjnych</t>
  </si>
  <si>
    <t>607CSU</t>
  </si>
  <si>
    <t>7.20 , 7.21</t>
  </si>
  <si>
    <t>Magazyn Labor.Technol. 3d i Technik Animacyjnych</t>
  </si>
  <si>
    <t>606CSU</t>
  </si>
  <si>
    <t>7.16 , 7.19</t>
  </si>
  <si>
    <t>605CSU</t>
  </si>
  <si>
    <t>7.09 , 7.13 , 7.14 , 7.15</t>
  </si>
  <si>
    <t>604CSU</t>
  </si>
  <si>
    <t>Magazyn pracowni ekspansji graficznej</t>
  </si>
  <si>
    <t>Pracownia ekspansji graficznej- kwaszarnia</t>
  </si>
  <si>
    <t>Pracownia ekspansji graficznej</t>
  </si>
  <si>
    <t>603CSU</t>
  </si>
  <si>
    <t>602CSU</t>
  </si>
  <si>
    <t>Laboratorium Litografii</t>
  </si>
  <si>
    <t>601CSU</t>
  </si>
  <si>
    <t>7.03 , 7.04</t>
  </si>
  <si>
    <t>V</t>
  </si>
  <si>
    <t>6.34</t>
  </si>
  <si>
    <t>530CSU</t>
  </si>
  <si>
    <t>528CSU</t>
  </si>
  <si>
    <t>522CSU</t>
  </si>
  <si>
    <t>521CSU</t>
  </si>
  <si>
    <t>520CSU</t>
  </si>
  <si>
    <t>konferencyjne</t>
  </si>
  <si>
    <t>Sala Seminaryjna</t>
  </si>
  <si>
    <t>518CSU</t>
  </si>
  <si>
    <t>biura</t>
  </si>
  <si>
    <t xml:space="preserve">Kierownik Obiektu/ kierownik TG/Główny specjalista ds. inwestycji i remontów </t>
  </si>
  <si>
    <t>Pracownia komputerowa</t>
  </si>
  <si>
    <t>Zaplecze pracowni</t>
  </si>
  <si>
    <t>Pracownia projektowania obiektów użytku codziennego</t>
  </si>
  <si>
    <t>IV</t>
  </si>
  <si>
    <t>418CSU</t>
  </si>
  <si>
    <t>417CSU</t>
  </si>
  <si>
    <t>Korytarz, galeria pracowni</t>
  </si>
  <si>
    <t>Pomieszczenie techniczne Laboratorium obiektów interaktywnych i multimedialnych</t>
  </si>
  <si>
    <t>Magazyn Laboratorium obiektów interaktywnych i multimedialnych</t>
  </si>
  <si>
    <t>Zaplecze Laboratorium obiektów interaktywnych i multimedialnych</t>
  </si>
  <si>
    <t>411CSU</t>
  </si>
  <si>
    <t>Zaplecze Interdyscyplinarnej pracowni działań przestrzennych</t>
  </si>
  <si>
    <t>Interdyscyplinarna pracownia działań przestrzennych</t>
  </si>
  <si>
    <t>409CSU</t>
  </si>
  <si>
    <t>5.29 , 5.30</t>
  </si>
  <si>
    <t>Pracownia projektowania środków transportu</t>
  </si>
  <si>
    <t>408CSU</t>
  </si>
  <si>
    <t>5.25 , 5.28</t>
  </si>
  <si>
    <t>Magazyn pracowni projektowania narzędzi i środowiska pracy</t>
  </si>
  <si>
    <t>Pracownia projektowania narzędzi i środowiska pracy</t>
  </si>
  <si>
    <t>407CSU</t>
  </si>
  <si>
    <t>5.23 , 5.24</t>
  </si>
  <si>
    <t>Magazyn pracowni technik i technologii malarstwa</t>
  </si>
  <si>
    <t>Pracownia technik i technologii malarstwa</t>
  </si>
  <si>
    <t>406CSU</t>
  </si>
  <si>
    <t>5.19 , 5.22</t>
  </si>
  <si>
    <t>Magazyn pracowni malarstwa architektonicznego i sztuki przestrzeni publicznej</t>
  </si>
  <si>
    <t>5.15a</t>
  </si>
  <si>
    <t>Pracownia malarstwa architektonicznego i sztuki przestrzeni publicznej</t>
  </si>
  <si>
    <t>405CSU</t>
  </si>
  <si>
    <t>5.17 , 5.18</t>
  </si>
  <si>
    <t>Przejście między pracowniami. (klatka schodowa)</t>
  </si>
  <si>
    <t>404CSU</t>
  </si>
  <si>
    <t>5.11 , 5.16</t>
  </si>
  <si>
    <t>Magazyn pracowni Mediów Elektronicznych</t>
  </si>
  <si>
    <t>403CSU</t>
  </si>
  <si>
    <t>5.09 , 5.10</t>
  </si>
  <si>
    <t>Pracownia projektowania architektury wnętrz multimedialnych</t>
  </si>
  <si>
    <t>402CSU</t>
  </si>
  <si>
    <t>5.05 , 5.08</t>
  </si>
  <si>
    <t xml:space="preserve">Pracownia projektowania kinetycznego </t>
  </si>
  <si>
    <t>5.03 , 5.04</t>
  </si>
  <si>
    <t>III</t>
  </si>
  <si>
    <t>331CSU</t>
  </si>
  <si>
    <t>330CSU</t>
  </si>
  <si>
    <t>323CSU</t>
  </si>
  <si>
    <t>322CSU</t>
  </si>
  <si>
    <t>321CSU</t>
  </si>
  <si>
    <t>Zaplecze pracowni projektowania mebli</t>
  </si>
  <si>
    <t xml:space="preserve">Pracownia projektowania mebli </t>
  </si>
  <si>
    <t>317CSU</t>
  </si>
  <si>
    <t>316CSU</t>
  </si>
  <si>
    <t>Studio</t>
  </si>
  <si>
    <t>SZATNIA MĘSKA</t>
  </si>
  <si>
    <t>SZATNIA DAMSKA</t>
  </si>
  <si>
    <t>Magazyn Sali 205CSU</t>
  </si>
  <si>
    <t>4.03, 4.03 a</t>
  </si>
  <si>
    <t>II</t>
  </si>
  <si>
    <t>228CSU</t>
  </si>
  <si>
    <t>227CSU</t>
  </si>
  <si>
    <t>225CSU</t>
  </si>
  <si>
    <t>Toakleta damska /dla niepełnosprawnych - WC</t>
  </si>
  <si>
    <t>Pracownia naukowo badawcza</t>
  </si>
  <si>
    <t>Pracownia mikroskopowa</t>
  </si>
  <si>
    <t>Pracownia konserwacji i restauracji ceramiki i  witrazy</t>
  </si>
  <si>
    <t>Pracownia Konserwacji i Restauracji  Szkła</t>
  </si>
  <si>
    <t>Pracownia Palników</t>
  </si>
  <si>
    <t>3.29 , 3.30</t>
  </si>
  <si>
    <t>Magazyn pracowania Szkła w architekturzez</t>
  </si>
  <si>
    <t>Piecownia Piece elektryczne</t>
  </si>
  <si>
    <t>208CSU</t>
  </si>
  <si>
    <t>3.25 , 3.28</t>
  </si>
  <si>
    <t>Magazyn pracowni szkła w architekturze</t>
  </si>
  <si>
    <t>Pracowania Szkła w architekturzez</t>
  </si>
  <si>
    <t>207CSU</t>
  </si>
  <si>
    <t>3.23 , 3.24</t>
  </si>
  <si>
    <t>206CSU</t>
  </si>
  <si>
    <t>3.19 , 3.22</t>
  </si>
  <si>
    <t>Magazyn pracowni ceramiki uzytkowej</t>
  </si>
  <si>
    <t>Pracownia projektowa ceramiki użytkowej</t>
  </si>
  <si>
    <t>205CSU</t>
  </si>
  <si>
    <t>3.17 , 3.18</t>
  </si>
  <si>
    <t>Magazyn pracowni ceramiki użytkowej</t>
  </si>
  <si>
    <t>204CSU</t>
  </si>
  <si>
    <t>3.11 , 3.16</t>
  </si>
  <si>
    <t>Magazyn pracowni projektowa ceramiki artystycznej</t>
  </si>
  <si>
    <t>Pracownia projektowa ceramiki artystycznej</t>
  </si>
  <si>
    <t>203CSU</t>
  </si>
  <si>
    <t>3.09 , 3.10</t>
  </si>
  <si>
    <t>Magazyn pracowni Projektowanie rzeźby w Architekturze i Urbanisttyce</t>
  </si>
  <si>
    <t>Projektowanie rzeźby w Architekturze i Urbanisttyce</t>
  </si>
  <si>
    <t>202CSU</t>
  </si>
  <si>
    <t>3.05 , 3.08</t>
  </si>
  <si>
    <t>INTERMEDIA  Techniki informacyjne</t>
  </si>
  <si>
    <t>3.03 , 3.04</t>
  </si>
  <si>
    <t>I</t>
  </si>
  <si>
    <t>124CSU</t>
  </si>
  <si>
    <t>123CSU</t>
  </si>
  <si>
    <t>122CSU</t>
  </si>
  <si>
    <t xml:space="preserve">Zaplecze Sali </t>
  </si>
  <si>
    <t>Biuro kierownika Galerii</t>
  </si>
  <si>
    <t>Obróbka szkła piaskarka</t>
  </si>
  <si>
    <t>Obróbka szkła piły stolikowe</t>
  </si>
  <si>
    <t>Obróbka szkła szlifierki pneumatyczne</t>
  </si>
  <si>
    <t>Magazyn Wzorcownia</t>
  </si>
  <si>
    <t>labolatorium prototypownia 3d</t>
  </si>
  <si>
    <t>Magazyn konserwacji irekonstrukcji drewna</t>
  </si>
  <si>
    <t>Projektowanie brył i płaszczyzn z elementami typografi i liternictwa</t>
  </si>
  <si>
    <t>Projektowanie plastycze</t>
  </si>
  <si>
    <t>parter</t>
  </si>
  <si>
    <t xml:space="preserve">Portiernia </t>
  </si>
  <si>
    <t>galerie</t>
  </si>
  <si>
    <t>Magazyn Galerii Neon</t>
  </si>
  <si>
    <t>Galeria Neon</t>
  </si>
  <si>
    <t>Huta Szkła, magazyn</t>
  </si>
  <si>
    <t>Huta Szkła, pom. piły diamentowej</t>
  </si>
  <si>
    <t>Huta Szkła, pomieszczenie szlifierek</t>
  </si>
  <si>
    <t>Huta Szkła</t>
  </si>
  <si>
    <t>007CSU</t>
  </si>
  <si>
    <t>1,23 , 1.24, 1.25, 1.28</t>
  </si>
  <si>
    <t>Odlewnia Katedry Ceramiki</t>
  </si>
  <si>
    <t>Piecownia Katedry Ceramiki</t>
  </si>
  <si>
    <t>006CSU</t>
  </si>
  <si>
    <t>1.19 , 1.22</t>
  </si>
  <si>
    <t>Magazyn piecownii Katedry Ceramiki</t>
  </si>
  <si>
    <t>005CSU</t>
  </si>
  <si>
    <t>1.17 , 1.18</t>
  </si>
  <si>
    <t xml:space="preserve">Modelarnia Katedry Wzornictwa </t>
  </si>
  <si>
    <t>004CSU</t>
  </si>
  <si>
    <t>1.11 , 1.16</t>
  </si>
  <si>
    <t xml:space="preserve">Magazyn pracowni realizacyjnej Katedry Wzornictwa </t>
  </si>
  <si>
    <t xml:space="preserve">Pracownia realizacyjna Katedry Wzornictwa </t>
  </si>
  <si>
    <t>003CSU</t>
  </si>
  <si>
    <t>1.09 , 1.10</t>
  </si>
  <si>
    <t>Narzędziownia Katedry Technik Rzeźbiarskich</t>
  </si>
  <si>
    <t>Pracownia metalu Katedry Technik Rzeźbiarskich</t>
  </si>
  <si>
    <t>002CSU</t>
  </si>
  <si>
    <t>1.05 , 1.08</t>
  </si>
  <si>
    <t>Odlewnia metali Katedry Technik Rzeźbiarskich</t>
  </si>
  <si>
    <t>1.03 , 1.04</t>
  </si>
  <si>
    <t>piwnica</t>
  </si>
  <si>
    <t>-143CSU</t>
  </si>
  <si>
    <t>-142CSU</t>
  </si>
  <si>
    <t>-141CSU</t>
  </si>
  <si>
    <t>-140CSU</t>
  </si>
  <si>
    <t>-139CSU</t>
  </si>
  <si>
    <t>-138CSU</t>
  </si>
  <si>
    <t>-137CUS</t>
  </si>
  <si>
    <t>Rozcielnia RSN</t>
  </si>
  <si>
    <t>-136CSU</t>
  </si>
  <si>
    <t xml:space="preserve">Szyb windy </t>
  </si>
  <si>
    <t>-135CSU</t>
  </si>
  <si>
    <t>komora kurzowa wentylatorowni</t>
  </si>
  <si>
    <t>-134CSU</t>
  </si>
  <si>
    <t>-133CSU</t>
  </si>
  <si>
    <t>-132CSU</t>
  </si>
  <si>
    <t>-131CSU</t>
  </si>
  <si>
    <t>-130CSU</t>
  </si>
  <si>
    <t>-129CSU</t>
  </si>
  <si>
    <t>-128CSU</t>
  </si>
  <si>
    <t>-127CSU</t>
  </si>
  <si>
    <t>Magazyn Katedry Technik Rzeźbiarskich</t>
  </si>
  <si>
    <t>-126CSU</t>
  </si>
  <si>
    <t>Magazyn Katedry Ceramiki</t>
  </si>
  <si>
    <t>-125CSU</t>
  </si>
  <si>
    <t>-124CSU</t>
  </si>
  <si>
    <t>-123CSU</t>
  </si>
  <si>
    <t>-122CSU</t>
  </si>
  <si>
    <t>Toaleta - WC</t>
  </si>
  <si>
    <t>-121bCSU</t>
  </si>
  <si>
    <t>Szatnia sprzątaczek</t>
  </si>
  <si>
    <t>-121aCSU</t>
  </si>
  <si>
    <t>Szatnia, pomieszczenie socjalne sprzątaczek</t>
  </si>
  <si>
    <t>-121CSU</t>
  </si>
  <si>
    <t>-120CSU</t>
  </si>
  <si>
    <t>-119CSU</t>
  </si>
  <si>
    <t>-118CSU</t>
  </si>
  <si>
    <t>Magazyn Katedry Szkła</t>
  </si>
  <si>
    <t>-117CSU</t>
  </si>
  <si>
    <t>-116CSU</t>
  </si>
  <si>
    <t>Wyczystka pieca gazowego Blaum</t>
  </si>
  <si>
    <t>-115CSU</t>
  </si>
  <si>
    <t>-114CSU</t>
  </si>
  <si>
    <t>-113CSU</t>
  </si>
  <si>
    <t>Magazyn Katedry Wzornictwa</t>
  </si>
  <si>
    <t>-112CSU</t>
  </si>
  <si>
    <t>Winda</t>
  </si>
  <si>
    <t>-111CSU</t>
  </si>
  <si>
    <t>-110CSU</t>
  </si>
  <si>
    <t>-109aCSU</t>
  </si>
  <si>
    <t>Magazyn , szatnia</t>
  </si>
  <si>
    <t>-109CSU</t>
  </si>
  <si>
    <t>-108CSU</t>
  </si>
  <si>
    <t>-107aCSU</t>
  </si>
  <si>
    <t>-107CSU</t>
  </si>
  <si>
    <t>-1.17 , -1.17a</t>
  </si>
  <si>
    <t>Rozdzielnia nN - UPS</t>
  </si>
  <si>
    <t>-106cCSU</t>
  </si>
  <si>
    <t>Rozdzielnia nN</t>
  </si>
  <si>
    <t>-106bCSU</t>
  </si>
  <si>
    <t>Pompa ppoż.</t>
  </si>
  <si>
    <t>-106aCSU</t>
  </si>
  <si>
    <t>Pomieszczenie techniczne, rozdzielnia nN , pompa ppoż</t>
  </si>
  <si>
    <t>-106CSU</t>
  </si>
  <si>
    <t xml:space="preserve">Winda </t>
  </si>
  <si>
    <t>-105CSU</t>
  </si>
  <si>
    <t>-104CSU</t>
  </si>
  <si>
    <t>-1.15,-1.14</t>
  </si>
  <si>
    <t>Hydroforowania</t>
  </si>
  <si>
    <t>-103cCSU</t>
  </si>
  <si>
    <t>-103bCSU</t>
  </si>
  <si>
    <t>--103aCSU</t>
  </si>
  <si>
    <t xml:space="preserve">Pomieszczenie techniczne </t>
  </si>
  <si>
    <t>-103CSU</t>
  </si>
  <si>
    <t>garaż</t>
  </si>
  <si>
    <t>-102CSU</t>
  </si>
  <si>
    <t>-101CSU</t>
  </si>
  <si>
    <t>-100CSU</t>
  </si>
  <si>
    <t>KONDYGNACJA</t>
  </si>
  <si>
    <t>KATEGORIA POMIESZCZENIA</t>
  </si>
  <si>
    <t>WYSOKOŚĆ [m]</t>
  </si>
  <si>
    <t>POW. POMIESZCZENIA [m2]</t>
  </si>
  <si>
    <t>OPIS NA TABLICZCE PL / FUNKCJA POMIESZCZENIA</t>
  </si>
  <si>
    <t>NR  POMIESZCZENIA</t>
  </si>
  <si>
    <t>poprzednia numeracja</t>
  </si>
  <si>
    <t>LP</t>
  </si>
  <si>
    <t>WYKONAĆ POMIARY [TAK/NIE]</t>
  </si>
  <si>
    <t>NIE</t>
  </si>
  <si>
    <t>TAK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</si>
</sst>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 CE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indexed="8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0" fontId="2" fillId="0" borderId="0" xfId="1" applyFont="1" applyFill="1" applyAlignment="1">
      <alignment horizontal="center" vertical="center"/>
    </xf>
    <xf numFmtId="49" fontId="3" fillId="0" borderId="0" xfId="1" applyNumberFormat="1" applyFont="1" applyFill="1" applyAlignment="1">
      <alignment horizontal="center" vertical="center" wrapText="1"/>
    </xf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 applyAlignment="1">
      <alignment vertical="center"/>
    </xf>
    <xf numFmtId="0" fontId="1" fillId="0" borderId="0" xfId="1" applyFill="1" applyBorder="1"/>
    <xf numFmtId="0" fontId="2" fillId="0" borderId="0" xfId="1" applyFont="1" applyFill="1" applyBorder="1" applyAlignment="1">
      <alignment horizontal="center" vertical="center"/>
    </xf>
    <xf numFmtId="49" fontId="3" fillId="0" borderId="0" xfId="1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vertical="center"/>
    </xf>
    <xf numFmtId="0" fontId="1" fillId="0" borderId="0" xfId="1" applyBorder="1"/>
    <xf numFmtId="0" fontId="2" fillId="0" borderId="1" xfId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 wrapText="1"/>
    </xf>
    <xf numFmtId="49" fontId="3" fillId="2" borderId="3" xfId="1" applyNumberFormat="1" applyFont="1" applyFill="1" applyBorder="1" applyAlignment="1">
      <alignment horizontal="center" vertical="center" wrapText="1"/>
    </xf>
    <xf numFmtId="49" fontId="3" fillId="2" borderId="6" xfId="1" applyNumberFormat="1" applyFont="1" applyFill="1" applyBorder="1" applyAlignment="1">
      <alignment horizontal="center" vertical="center" wrapText="1"/>
    </xf>
    <xf numFmtId="49" fontId="3" fillId="2" borderId="4" xfId="1" applyNumberFormat="1" applyFont="1" applyFill="1" applyBorder="1" applyAlignment="1">
      <alignment horizontal="center" vertical="center" wrapText="1"/>
    </xf>
    <xf numFmtId="49" fontId="3" fillId="2" borderId="5" xfId="1" applyNumberFormat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/>
    </xf>
    <xf numFmtId="49" fontId="3" fillId="3" borderId="1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/>
    </xf>
    <xf numFmtId="49" fontId="3" fillId="3" borderId="4" xfId="1" applyNumberFormat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49" fontId="3" fillId="3" borderId="0" xfId="1" applyNumberFormat="1" applyFont="1" applyFill="1" applyAlignment="1">
      <alignment horizontal="center" vertical="center" wrapText="1"/>
    </xf>
    <xf numFmtId="0" fontId="2" fillId="0" borderId="0" xfId="1" applyFont="1"/>
    <xf numFmtId="49" fontId="3" fillId="3" borderId="2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49" fontId="3" fillId="3" borderId="1" xfId="1" quotePrefix="1" applyNumberFormat="1" applyFont="1" applyFill="1" applyBorder="1" applyAlignment="1">
      <alignment horizontal="center" vertical="center" wrapText="1"/>
    </xf>
    <xf numFmtId="49" fontId="6" fillId="3" borderId="1" xfId="1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/>
    <xf numFmtId="49" fontId="3" fillId="2" borderId="1" xfId="1" quotePrefix="1" applyNumberFormat="1" applyFont="1" applyFill="1" applyBorder="1" applyAlignment="1">
      <alignment horizontal="center" vertical="center" wrapText="1"/>
    </xf>
    <xf numFmtId="49" fontId="3" fillId="3" borderId="2" xfId="1" quotePrefix="1" applyNumberFormat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4" fontId="2" fillId="0" borderId="1" xfId="1" applyNumberFormat="1" applyFont="1" applyFill="1" applyBorder="1" applyAlignment="1">
      <alignment horizontal="center" vertical="center" wrapText="1"/>
    </xf>
    <xf numFmtId="4" fontId="2" fillId="0" borderId="7" xfId="1" applyNumberFormat="1" applyFont="1" applyFill="1" applyBorder="1" applyAlignment="1">
      <alignment horizontal="center" vertical="center" wrapText="1"/>
    </xf>
    <xf numFmtId="49" fontId="6" fillId="3" borderId="13" xfId="1" applyNumberFormat="1" applyFont="1" applyFill="1" applyBorder="1" applyAlignment="1">
      <alignment horizontal="center" vertical="center" wrapText="1"/>
    </xf>
    <xf numFmtId="49" fontId="4" fillId="0" borderId="14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wrapText="1"/>
    </xf>
    <xf numFmtId="4" fontId="2" fillId="0" borderId="1" xfId="1" applyNumberFormat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4" fontId="2" fillId="0" borderId="0" xfId="1" applyNumberFormat="1" applyFont="1" applyFill="1" applyAlignment="1">
      <alignment horizontal="center" vertical="center"/>
    </xf>
    <xf numFmtId="49" fontId="4" fillId="0" borderId="2" xfId="1" applyNumberFormat="1" applyFont="1" applyFill="1" applyBorder="1" applyAlignment="1">
      <alignment horizontal="center" vertical="center" wrapText="1"/>
    </xf>
    <xf numFmtId="4" fontId="2" fillId="0" borderId="2" xfId="1" applyNumberFormat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4" fontId="2" fillId="0" borderId="4" xfId="1" applyNumberFormat="1" applyFont="1" applyFill="1" applyBorder="1" applyAlignment="1">
      <alignment horizontal="center" vertical="center" wrapText="1"/>
    </xf>
    <xf numFmtId="49" fontId="2" fillId="0" borderId="11" xfId="1" applyNumberFormat="1" applyFont="1" applyFill="1" applyBorder="1" applyAlignment="1">
      <alignment horizontal="center" vertical="center" wrapText="1"/>
    </xf>
    <xf numFmtId="49" fontId="2" fillId="0" borderId="12" xfId="1" applyNumberFormat="1" applyFont="1" applyFill="1" applyBorder="1" applyAlignment="1">
      <alignment horizontal="center" vertical="center" wrapText="1"/>
    </xf>
    <xf numFmtId="49" fontId="4" fillId="0" borderId="10" xfId="1" applyNumberFormat="1" applyFont="1" applyFill="1" applyBorder="1" applyAlignment="1">
      <alignment horizontal="center" vertical="center" wrapText="1"/>
    </xf>
    <xf numFmtId="4" fontId="2" fillId="0" borderId="10" xfId="1" applyNumberFormat="1" applyFont="1" applyFill="1" applyBorder="1" applyAlignment="1">
      <alignment horizontal="center" vertical="center" wrapText="1"/>
    </xf>
    <xf numFmtId="4" fontId="2" fillId="0" borderId="4" xfId="1" applyNumberFormat="1" applyFont="1" applyFill="1" applyBorder="1" applyAlignment="1">
      <alignment horizontal="center" vertical="center"/>
    </xf>
    <xf numFmtId="4" fontId="2" fillId="0" borderId="2" xfId="1" applyNumberFormat="1" applyFont="1" applyFill="1" applyBorder="1" applyAlignment="1">
      <alignment horizontal="center" vertical="center"/>
    </xf>
    <xf numFmtId="4" fontId="2" fillId="0" borderId="10" xfId="1" applyNumberFormat="1" applyFont="1" applyFill="1" applyBorder="1" applyAlignment="1">
      <alignment horizontal="center" vertical="center"/>
    </xf>
    <xf numFmtId="4" fontId="3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/>
    </xf>
    <xf numFmtId="4" fontId="2" fillId="0" borderId="0" xfId="1" applyNumberFormat="1" applyFont="1" applyFill="1" applyBorder="1" applyAlignment="1">
      <alignment horizontal="center" vertical="center" wrapText="1"/>
    </xf>
    <xf numFmtId="4" fontId="2" fillId="0" borderId="0" xfId="1" applyNumberFormat="1" applyFont="1" applyFill="1" applyBorder="1" applyAlignment="1">
      <alignment horizontal="center" vertical="center"/>
    </xf>
    <xf numFmtId="4" fontId="2" fillId="0" borderId="0" xfId="1" applyNumberFormat="1" applyFont="1" applyFill="1" applyAlignment="1">
      <alignment horizontal="center" vertical="center" wrapText="1"/>
    </xf>
  </cellXfs>
  <cellStyles count="2">
    <cellStyle name="Normalny" xfId="0" builtinId="0"/>
    <cellStyle name="Normalny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1"/>
  <sheetViews>
    <sheetView tabSelected="1" zoomScale="130" zoomScaleNormal="130" workbookViewId="0">
      <pane ySplit="1" topLeftCell="A304" activePane="bottomLeft" state="frozen"/>
      <selection pane="bottomLeft" activeCell="E317" sqref="E317"/>
    </sheetView>
  </sheetViews>
  <sheetFormatPr defaultColWidth="8.85546875" defaultRowHeight="12.75" x14ac:dyDescent="0.2"/>
  <cols>
    <col min="1" max="1" width="9.140625" style="5" customWidth="1"/>
    <col min="2" max="2" width="8.85546875" style="4" customWidth="1"/>
    <col min="3" max="3" width="19.140625" style="3" customWidth="1"/>
    <col min="4" max="4" width="16.7109375" style="4" customWidth="1"/>
    <col min="5" max="5" width="25.5703125" style="62" customWidth="1"/>
    <col min="6" max="6" width="10.7109375" style="45" customWidth="1"/>
    <col min="7" max="7" width="11.7109375" style="2" customWidth="1"/>
    <col min="8" max="8" width="10.28515625" style="2" customWidth="1"/>
    <col min="9" max="9" width="10.85546875" style="2" customWidth="1"/>
    <col min="10" max="16384" width="8.85546875" style="1"/>
  </cols>
  <sheetData>
    <row r="1" spans="1:9" s="2" customFormat="1" ht="48" x14ac:dyDescent="0.25">
      <c r="A1" s="14" t="s">
        <v>790</v>
      </c>
      <c r="B1" s="40" t="s">
        <v>789</v>
      </c>
      <c r="C1" s="39" t="s">
        <v>788</v>
      </c>
      <c r="D1" s="36" t="s">
        <v>787</v>
      </c>
      <c r="E1" s="38" t="s">
        <v>786</v>
      </c>
      <c r="F1" s="37" t="s">
        <v>785</v>
      </c>
      <c r="G1" s="12" t="s">
        <v>784</v>
      </c>
      <c r="H1" s="12" t="s">
        <v>783</v>
      </c>
      <c r="I1" s="12" t="s">
        <v>791</v>
      </c>
    </row>
    <row r="2" spans="1:9" s="2" customFormat="1" ht="12" x14ac:dyDescent="0.25">
      <c r="A2" s="14">
        <v>1</v>
      </c>
      <c r="B2" s="36" t="s">
        <v>463</v>
      </c>
      <c r="C2" s="32" t="s">
        <v>782</v>
      </c>
      <c r="D2" s="36" t="s">
        <v>31</v>
      </c>
      <c r="E2" s="38">
        <v>23.06</v>
      </c>
      <c r="F2" s="37">
        <v>3.23</v>
      </c>
      <c r="G2" s="12" t="s">
        <v>521</v>
      </c>
      <c r="H2" s="12" t="s">
        <v>705</v>
      </c>
      <c r="I2" s="12" t="s">
        <v>793</v>
      </c>
    </row>
    <row r="3" spans="1:9" s="2" customFormat="1" ht="12" x14ac:dyDescent="0.25">
      <c r="A3" s="14">
        <v>2</v>
      </c>
      <c r="B3" s="36" t="s">
        <v>464</v>
      </c>
      <c r="C3" s="32" t="s">
        <v>781</v>
      </c>
      <c r="D3" s="12" t="s">
        <v>34</v>
      </c>
      <c r="E3" s="38">
        <v>9.76</v>
      </c>
      <c r="F3" s="37">
        <v>3.23</v>
      </c>
      <c r="G3" s="12" t="s">
        <v>521</v>
      </c>
      <c r="H3" s="12" t="s">
        <v>705</v>
      </c>
      <c r="I3" s="12" t="s">
        <v>793</v>
      </c>
    </row>
    <row r="4" spans="1:9" s="2" customFormat="1" ht="12" x14ac:dyDescent="0.25">
      <c r="A4" s="14">
        <v>3</v>
      </c>
      <c r="B4" s="36" t="s">
        <v>465</v>
      </c>
      <c r="C4" s="32" t="s">
        <v>780</v>
      </c>
      <c r="D4" s="36" t="s">
        <v>466</v>
      </c>
      <c r="E4" s="38">
        <v>912.85</v>
      </c>
      <c r="F4" s="37">
        <v>3.23</v>
      </c>
      <c r="G4" s="12" t="s">
        <v>779</v>
      </c>
      <c r="H4" s="12" t="s">
        <v>705</v>
      </c>
      <c r="I4" s="12" t="s">
        <v>793</v>
      </c>
    </row>
    <row r="5" spans="1:9" s="2" customFormat="1" ht="24" x14ac:dyDescent="0.25">
      <c r="A5" s="14">
        <v>4</v>
      </c>
      <c r="B5" s="36" t="s">
        <v>467</v>
      </c>
      <c r="C5" s="32" t="s">
        <v>778</v>
      </c>
      <c r="D5" s="36" t="s">
        <v>777</v>
      </c>
      <c r="E5" s="38">
        <v>8.2899999999999991</v>
      </c>
      <c r="F5" s="37">
        <v>3.23</v>
      </c>
      <c r="G5" s="12" t="s">
        <v>522</v>
      </c>
      <c r="H5" s="12" t="s">
        <v>705</v>
      </c>
      <c r="I5" s="12" t="s">
        <v>793</v>
      </c>
    </row>
    <row r="6" spans="1:9" s="2" customFormat="1" ht="12" x14ac:dyDescent="0.25">
      <c r="A6" s="14">
        <v>5</v>
      </c>
      <c r="B6" s="36" t="s">
        <v>468</v>
      </c>
      <c r="C6" s="32" t="s">
        <v>776</v>
      </c>
      <c r="D6" s="36" t="s">
        <v>59</v>
      </c>
      <c r="E6" s="38">
        <v>14.78</v>
      </c>
      <c r="F6" s="37">
        <v>3.23</v>
      </c>
      <c r="G6" s="12" t="s">
        <v>522</v>
      </c>
      <c r="H6" s="12" t="s">
        <v>705</v>
      </c>
      <c r="I6" s="12" t="s">
        <v>793</v>
      </c>
    </row>
    <row r="7" spans="1:9" s="2" customFormat="1" ht="12" x14ac:dyDescent="0.25">
      <c r="A7" s="14">
        <v>6</v>
      </c>
      <c r="B7" s="36" t="s">
        <v>469</v>
      </c>
      <c r="C7" s="32" t="s">
        <v>775</v>
      </c>
      <c r="D7" s="36" t="s">
        <v>470</v>
      </c>
      <c r="E7" s="38">
        <v>36.659999999999997</v>
      </c>
      <c r="F7" s="37">
        <v>3.23</v>
      </c>
      <c r="G7" s="12" t="s">
        <v>522</v>
      </c>
      <c r="H7" s="12" t="s">
        <v>705</v>
      </c>
      <c r="I7" s="12" t="s">
        <v>793</v>
      </c>
    </row>
    <row r="8" spans="1:9" s="2" customFormat="1" ht="12" x14ac:dyDescent="0.25">
      <c r="A8" s="14">
        <v>7</v>
      </c>
      <c r="B8" s="36" t="s">
        <v>471</v>
      </c>
      <c r="C8" s="32" t="s">
        <v>774</v>
      </c>
      <c r="D8" s="36" t="s">
        <v>773</v>
      </c>
      <c r="E8" s="38">
        <v>10.48</v>
      </c>
      <c r="F8" s="37">
        <v>3.23</v>
      </c>
      <c r="G8" s="12" t="s">
        <v>522</v>
      </c>
      <c r="H8" s="12" t="s">
        <v>705</v>
      </c>
      <c r="I8" s="12" t="s">
        <v>793</v>
      </c>
    </row>
    <row r="9" spans="1:9" s="2" customFormat="1" ht="12" x14ac:dyDescent="0.25">
      <c r="A9" s="14">
        <v>8</v>
      </c>
      <c r="B9" s="36" t="s">
        <v>772</v>
      </c>
      <c r="C9" s="32" t="s">
        <v>771</v>
      </c>
      <c r="D9" s="36" t="s">
        <v>472</v>
      </c>
      <c r="E9" s="38">
        <f>242.42+6.53</f>
        <v>248.95</v>
      </c>
      <c r="F9" s="37">
        <v>3.16</v>
      </c>
      <c r="G9" s="12" t="s">
        <v>522</v>
      </c>
      <c r="H9" s="12" t="s">
        <v>705</v>
      </c>
      <c r="I9" s="12" t="s">
        <v>793</v>
      </c>
    </row>
    <row r="10" spans="1:9" s="2" customFormat="1" ht="12" x14ac:dyDescent="0.25">
      <c r="A10" s="14">
        <v>9</v>
      </c>
      <c r="B10" s="36" t="s">
        <v>0</v>
      </c>
      <c r="C10" s="32" t="s">
        <v>770</v>
      </c>
      <c r="D10" s="36" t="s">
        <v>769</v>
      </c>
      <c r="E10" s="38">
        <v>6.52</v>
      </c>
      <c r="F10" s="37">
        <v>3.23</v>
      </c>
      <c r="G10" s="12" t="s">
        <v>521</v>
      </c>
      <c r="H10" s="12" t="s">
        <v>705</v>
      </c>
      <c r="I10" s="12" t="s">
        <v>792</v>
      </c>
    </row>
    <row r="11" spans="1:9" s="2" customFormat="1" ht="36" x14ac:dyDescent="0.25">
      <c r="A11" s="14">
        <v>10</v>
      </c>
      <c r="B11" s="36" t="s">
        <v>473</v>
      </c>
      <c r="C11" s="32" t="s">
        <v>768</v>
      </c>
      <c r="D11" s="36" t="s">
        <v>767</v>
      </c>
      <c r="E11" s="38">
        <v>5.39</v>
      </c>
      <c r="F11" s="37">
        <v>3.23</v>
      </c>
      <c r="G11" s="12" t="s">
        <v>522</v>
      </c>
      <c r="H11" s="12" t="s">
        <v>705</v>
      </c>
      <c r="I11" s="12" t="s">
        <v>793</v>
      </c>
    </row>
    <row r="12" spans="1:9" s="2" customFormat="1" ht="12" x14ac:dyDescent="0.25">
      <c r="A12" s="14">
        <v>11</v>
      </c>
      <c r="B12" s="36" t="s">
        <v>1</v>
      </c>
      <c r="C12" s="32" t="s">
        <v>766</v>
      </c>
      <c r="D12" s="36" t="s">
        <v>765</v>
      </c>
      <c r="E12" s="38">
        <v>8.42</v>
      </c>
      <c r="F12" s="37">
        <v>3.23</v>
      </c>
      <c r="G12" s="12" t="s">
        <v>522</v>
      </c>
      <c r="H12" s="12" t="s">
        <v>705</v>
      </c>
      <c r="I12" s="12" t="s">
        <v>793</v>
      </c>
    </row>
    <row r="13" spans="1:9" s="2" customFormat="1" ht="12" x14ac:dyDescent="0.25">
      <c r="A13" s="14">
        <v>12</v>
      </c>
      <c r="B13" s="36" t="s">
        <v>474</v>
      </c>
      <c r="C13" s="32" t="s">
        <v>764</v>
      </c>
      <c r="D13" s="36" t="s">
        <v>763</v>
      </c>
      <c r="E13" s="38">
        <v>29.3</v>
      </c>
      <c r="F13" s="37">
        <v>3.23</v>
      </c>
      <c r="G13" s="12" t="s">
        <v>522</v>
      </c>
      <c r="H13" s="12" t="s">
        <v>705</v>
      </c>
      <c r="I13" s="12" t="s">
        <v>793</v>
      </c>
    </row>
    <row r="14" spans="1:9" s="2" customFormat="1" ht="12" x14ac:dyDescent="0.25">
      <c r="A14" s="14">
        <v>13</v>
      </c>
      <c r="B14" s="36" t="s">
        <v>475</v>
      </c>
      <c r="C14" s="32" t="s">
        <v>762</v>
      </c>
      <c r="D14" s="36" t="s">
        <v>761</v>
      </c>
      <c r="E14" s="38">
        <v>25.06</v>
      </c>
      <c r="F14" s="37">
        <v>3.23</v>
      </c>
      <c r="G14" s="12" t="s">
        <v>522</v>
      </c>
      <c r="H14" s="12" t="s">
        <v>705</v>
      </c>
      <c r="I14" s="12" t="s">
        <v>793</v>
      </c>
    </row>
    <row r="15" spans="1:9" s="2" customFormat="1" ht="24" x14ac:dyDescent="0.25">
      <c r="A15" s="14">
        <v>14</v>
      </c>
      <c r="B15" s="36" t="s">
        <v>760</v>
      </c>
      <c r="C15" s="32" t="s">
        <v>759</v>
      </c>
      <c r="D15" s="36" t="s">
        <v>472</v>
      </c>
      <c r="E15" s="38">
        <f>130.28+5.78</f>
        <v>136.06</v>
      </c>
      <c r="F15" s="37">
        <v>3.16</v>
      </c>
      <c r="G15" s="12" t="s">
        <v>522</v>
      </c>
      <c r="H15" s="12" t="s">
        <v>705</v>
      </c>
      <c r="I15" s="12" t="s">
        <v>793</v>
      </c>
    </row>
    <row r="16" spans="1:9" s="2" customFormat="1" ht="12" x14ac:dyDescent="0.25">
      <c r="A16" s="14">
        <v>15</v>
      </c>
      <c r="B16" s="36" t="s">
        <v>476</v>
      </c>
      <c r="C16" s="22" t="s">
        <v>758</v>
      </c>
      <c r="D16" s="12" t="s">
        <v>477</v>
      </c>
      <c r="E16" s="37">
        <v>35.76</v>
      </c>
      <c r="F16" s="42">
        <v>3.16</v>
      </c>
      <c r="G16" s="15" t="s">
        <v>522</v>
      </c>
      <c r="H16" s="12" t="s">
        <v>705</v>
      </c>
      <c r="I16" s="12" t="s">
        <v>793</v>
      </c>
    </row>
    <row r="17" spans="1:9" s="2" customFormat="1" ht="24" x14ac:dyDescent="0.25">
      <c r="A17" s="14">
        <v>16</v>
      </c>
      <c r="B17" s="36" t="s">
        <v>478</v>
      </c>
      <c r="C17" s="32" t="s">
        <v>757</v>
      </c>
      <c r="D17" s="36" t="s">
        <v>97</v>
      </c>
      <c r="E17" s="38">
        <v>21.47</v>
      </c>
      <c r="F17" s="37">
        <v>3.23</v>
      </c>
      <c r="G17" s="12" t="s">
        <v>522</v>
      </c>
      <c r="H17" s="12" t="s">
        <v>705</v>
      </c>
      <c r="I17" s="12" t="s">
        <v>793</v>
      </c>
    </row>
    <row r="18" spans="1:9" s="2" customFormat="1" ht="33" customHeight="1" x14ac:dyDescent="0.25">
      <c r="A18" s="14">
        <v>17</v>
      </c>
      <c r="B18" s="36" t="s">
        <v>479</v>
      </c>
      <c r="C18" s="32" t="s">
        <v>756</v>
      </c>
      <c r="D18" s="36" t="s">
        <v>755</v>
      </c>
      <c r="E18" s="38">
        <v>15.07</v>
      </c>
      <c r="F18" s="37">
        <v>3.23</v>
      </c>
      <c r="G18" s="12" t="s">
        <v>522</v>
      </c>
      <c r="H18" s="12" t="s">
        <v>705</v>
      </c>
      <c r="I18" s="12" t="s">
        <v>793</v>
      </c>
    </row>
    <row r="19" spans="1:9" s="2" customFormat="1" ht="24" customHeight="1" x14ac:dyDescent="0.25">
      <c r="A19" s="14">
        <v>18</v>
      </c>
      <c r="B19" s="36" t="s">
        <v>480</v>
      </c>
      <c r="C19" s="32" t="s">
        <v>754</v>
      </c>
      <c r="D19" s="36" t="s">
        <v>751</v>
      </c>
      <c r="E19" s="38">
        <v>7.55</v>
      </c>
      <c r="F19" s="37">
        <v>3.29</v>
      </c>
      <c r="G19" s="12" t="s">
        <v>521</v>
      </c>
      <c r="H19" s="12" t="s">
        <v>705</v>
      </c>
      <c r="I19" s="12" t="s">
        <v>792</v>
      </c>
    </row>
    <row r="20" spans="1:9" s="2" customFormat="1" ht="12" x14ac:dyDescent="0.25">
      <c r="A20" s="14">
        <v>19</v>
      </c>
      <c r="B20" s="36" t="s">
        <v>481</v>
      </c>
      <c r="C20" s="32" t="s">
        <v>753</v>
      </c>
      <c r="D20" s="12" t="s">
        <v>34</v>
      </c>
      <c r="E20" s="38">
        <v>43.71</v>
      </c>
      <c r="F20" s="37">
        <v>3.16</v>
      </c>
      <c r="G20" s="12" t="s">
        <v>522</v>
      </c>
      <c r="H20" s="12" t="s">
        <v>705</v>
      </c>
      <c r="I20" s="12" t="s">
        <v>793</v>
      </c>
    </row>
    <row r="21" spans="1:9" s="2" customFormat="1" ht="12" x14ac:dyDescent="0.25">
      <c r="A21" s="14">
        <v>20</v>
      </c>
      <c r="B21" s="36" t="s">
        <v>482</v>
      </c>
      <c r="C21" s="32" t="s">
        <v>752</v>
      </c>
      <c r="D21" s="36" t="s">
        <v>751</v>
      </c>
      <c r="E21" s="38">
        <v>6.46</v>
      </c>
      <c r="F21" s="37">
        <v>3.23</v>
      </c>
      <c r="G21" s="12" t="s">
        <v>521</v>
      </c>
      <c r="H21" s="12" t="s">
        <v>705</v>
      </c>
      <c r="I21" s="12" t="s">
        <v>792</v>
      </c>
    </row>
    <row r="22" spans="1:9" s="2" customFormat="1" ht="24" x14ac:dyDescent="0.25">
      <c r="A22" s="14">
        <v>21</v>
      </c>
      <c r="B22" s="36" t="s">
        <v>483</v>
      </c>
      <c r="C22" s="32" t="s">
        <v>750</v>
      </c>
      <c r="D22" s="36" t="s">
        <v>749</v>
      </c>
      <c r="E22" s="38">
        <v>58.95</v>
      </c>
      <c r="F22" s="37">
        <v>3.29</v>
      </c>
      <c r="G22" s="12" t="s">
        <v>522</v>
      </c>
      <c r="H22" s="12" t="s">
        <v>705</v>
      </c>
      <c r="I22" s="12" t="s">
        <v>793</v>
      </c>
    </row>
    <row r="23" spans="1:9" s="2" customFormat="1" ht="24" x14ac:dyDescent="0.25">
      <c r="A23" s="14">
        <v>22</v>
      </c>
      <c r="B23" s="36" t="s">
        <v>484</v>
      </c>
      <c r="C23" s="32" t="s">
        <v>748</v>
      </c>
      <c r="D23" s="12" t="s">
        <v>742</v>
      </c>
      <c r="E23" s="38">
        <v>52.3</v>
      </c>
      <c r="F23" s="37">
        <v>3.16</v>
      </c>
      <c r="G23" s="12" t="s">
        <v>522</v>
      </c>
      <c r="H23" s="12" t="s">
        <v>705</v>
      </c>
      <c r="I23" s="12" t="s">
        <v>793</v>
      </c>
    </row>
    <row r="24" spans="1:9" s="2" customFormat="1" ht="12" x14ac:dyDescent="0.25">
      <c r="A24" s="14">
        <v>23</v>
      </c>
      <c r="B24" s="36" t="s">
        <v>485</v>
      </c>
      <c r="C24" s="32" t="s">
        <v>747</v>
      </c>
      <c r="D24" s="36" t="s">
        <v>31</v>
      </c>
      <c r="E24" s="38">
        <v>20.059999999999999</v>
      </c>
      <c r="F24" s="37">
        <v>3.16</v>
      </c>
      <c r="G24" s="12" t="s">
        <v>521</v>
      </c>
      <c r="H24" s="12" t="s">
        <v>705</v>
      </c>
      <c r="I24" s="12" t="s">
        <v>793</v>
      </c>
    </row>
    <row r="25" spans="1:9" s="2" customFormat="1" ht="24" x14ac:dyDescent="0.25">
      <c r="A25" s="14">
        <v>24</v>
      </c>
      <c r="B25" s="36" t="s">
        <v>486</v>
      </c>
      <c r="C25" s="32" t="s">
        <v>746</v>
      </c>
      <c r="D25" s="36" t="s">
        <v>745</v>
      </c>
      <c r="E25" s="38">
        <v>10.45</v>
      </c>
      <c r="F25" s="37">
        <v>3.29</v>
      </c>
      <c r="G25" s="12" t="s">
        <v>522</v>
      </c>
      <c r="H25" s="12" t="s">
        <v>705</v>
      </c>
      <c r="I25" s="12" t="s">
        <v>793</v>
      </c>
    </row>
    <row r="26" spans="1:9" s="2" customFormat="1" ht="24" x14ac:dyDescent="0.25">
      <c r="A26" s="14">
        <v>25</v>
      </c>
      <c r="B26" s="36"/>
      <c r="C26" s="32" t="s">
        <v>744</v>
      </c>
      <c r="D26" s="12" t="s">
        <v>742</v>
      </c>
      <c r="E26" s="38">
        <v>6.98</v>
      </c>
      <c r="F26" s="37">
        <v>3.29</v>
      </c>
      <c r="G26" s="12" t="s">
        <v>522</v>
      </c>
      <c r="H26" s="12" t="s">
        <v>705</v>
      </c>
      <c r="I26" s="12" t="s">
        <v>793</v>
      </c>
    </row>
    <row r="27" spans="1:9" s="2" customFormat="1" ht="24" x14ac:dyDescent="0.25">
      <c r="A27" s="14">
        <v>26</v>
      </c>
      <c r="B27" s="36" t="s">
        <v>484</v>
      </c>
      <c r="C27" s="32" t="s">
        <v>743</v>
      </c>
      <c r="D27" s="12" t="s">
        <v>742</v>
      </c>
      <c r="E27" s="38">
        <v>51.36</v>
      </c>
      <c r="F27" s="37">
        <v>3.16</v>
      </c>
      <c r="G27" s="12" t="s">
        <v>522</v>
      </c>
      <c r="H27" s="12" t="s">
        <v>705</v>
      </c>
      <c r="I27" s="12" t="s">
        <v>793</v>
      </c>
    </row>
    <row r="28" spans="1:9" s="2" customFormat="1" ht="12" x14ac:dyDescent="0.25">
      <c r="A28" s="14">
        <v>27</v>
      </c>
      <c r="B28" s="36" t="s">
        <v>487</v>
      </c>
      <c r="C28" s="32" t="s">
        <v>741</v>
      </c>
      <c r="D28" s="36" t="s">
        <v>488</v>
      </c>
      <c r="E28" s="38">
        <v>8.17</v>
      </c>
      <c r="F28" s="37">
        <v>3.16</v>
      </c>
      <c r="G28" s="12" t="s">
        <v>522</v>
      </c>
      <c r="H28" s="12" t="s">
        <v>705</v>
      </c>
      <c r="I28" s="12" t="s">
        <v>793</v>
      </c>
    </row>
    <row r="29" spans="1:9" s="2" customFormat="1" ht="12" x14ac:dyDescent="0.25">
      <c r="A29" s="14">
        <v>28</v>
      </c>
      <c r="B29" s="36" t="s">
        <v>489</v>
      </c>
      <c r="C29" s="32" t="s">
        <v>740</v>
      </c>
      <c r="D29" s="36" t="s">
        <v>490</v>
      </c>
      <c r="E29" s="38">
        <v>4.75</v>
      </c>
      <c r="F29" s="37">
        <v>3.16</v>
      </c>
      <c r="G29" s="12" t="s">
        <v>522</v>
      </c>
      <c r="H29" s="12" t="s">
        <v>705</v>
      </c>
      <c r="I29" s="12" t="s">
        <v>793</v>
      </c>
    </row>
    <row r="30" spans="1:9" s="2" customFormat="1" ht="12" x14ac:dyDescent="0.25">
      <c r="A30" s="14">
        <v>29</v>
      </c>
      <c r="B30" s="36" t="s">
        <v>491</v>
      </c>
      <c r="C30" s="32" t="s">
        <v>739</v>
      </c>
      <c r="D30" s="36" t="s">
        <v>492</v>
      </c>
      <c r="E30" s="38">
        <v>67.739999999999995</v>
      </c>
      <c r="F30" s="37">
        <v>2.99</v>
      </c>
      <c r="G30" s="12" t="s">
        <v>522</v>
      </c>
      <c r="H30" s="12" t="s">
        <v>705</v>
      </c>
      <c r="I30" s="12" t="s">
        <v>793</v>
      </c>
    </row>
    <row r="31" spans="1:9" s="2" customFormat="1" ht="36" x14ac:dyDescent="0.25">
      <c r="A31" s="14">
        <v>30</v>
      </c>
      <c r="B31" s="36" t="s">
        <v>493</v>
      </c>
      <c r="C31" s="32" t="s">
        <v>738</v>
      </c>
      <c r="D31" s="36" t="s">
        <v>737</v>
      </c>
      <c r="E31" s="38">
        <v>12.57</v>
      </c>
      <c r="F31" s="37">
        <v>3.18</v>
      </c>
      <c r="G31" s="12" t="s">
        <v>530</v>
      </c>
      <c r="H31" s="12" t="s">
        <v>705</v>
      </c>
      <c r="I31" s="12" t="s">
        <v>793</v>
      </c>
    </row>
    <row r="32" spans="1:9" s="2" customFormat="1" ht="24" x14ac:dyDescent="0.25">
      <c r="A32" s="14">
        <v>31</v>
      </c>
      <c r="B32" s="36" t="s">
        <v>494</v>
      </c>
      <c r="C32" s="32" t="s">
        <v>736</v>
      </c>
      <c r="D32" s="36" t="s">
        <v>735</v>
      </c>
      <c r="E32" s="38">
        <f>11.91+2.03</f>
        <v>13.94</v>
      </c>
      <c r="F32" s="37">
        <v>3.18</v>
      </c>
      <c r="G32" s="12" t="s">
        <v>530</v>
      </c>
      <c r="H32" s="12" t="s">
        <v>705</v>
      </c>
      <c r="I32" s="12" t="s">
        <v>793</v>
      </c>
    </row>
    <row r="33" spans="1:9" s="2" customFormat="1" ht="12" x14ac:dyDescent="0.2">
      <c r="A33" s="14">
        <v>32</v>
      </c>
      <c r="B33" s="36" t="s">
        <v>495</v>
      </c>
      <c r="C33" s="32" t="s">
        <v>734</v>
      </c>
      <c r="D33" s="43" t="s">
        <v>733</v>
      </c>
      <c r="E33" s="38">
        <v>4.05</v>
      </c>
      <c r="F33" s="37">
        <v>3.18</v>
      </c>
      <c r="G33" s="12" t="s">
        <v>524</v>
      </c>
      <c r="H33" s="12" t="s">
        <v>705</v>
      </c>
      <c r="I33" s="44" t="s">
        <v>793</v>
      </c>
    </row>
    <row r="34" spans="1:9" s="2" customFormat="1" ht="12" x14ac:dyDescent="0.25">
      <c r="A34" s="14">
        <v>33</v>
      </c>
      <c r="B34" s="36" t="s">
        <v>496</v>
      </c>
      <c r="C34" s="32" t="s">
        <v>732</v>
      </c>
      <c r="D34" s="36" t="s">
        <v>472</v>
      </c>
      <c r="E34" s="38">
        <v>113.02</v>
      </c>
      <c r="F34" s="37">
        <v>3.18</v>
      </c>
      <c r="G34" s="12" t="s">
        <v>522</v>
      </c>
      <c r="H34" s="12" t="s">
        <v>705</v>
      </c>
      <c r="I34" s="12" t="s">
        <v>793</v>
      </c>
    </row>
    <row r="35" spans="1:9" s="2" customFormat="1" ht="12" x14ac:dyDescent="0.25">
      <c r="A35" s="14">
        <v>34</v>
      </c>
      <c r="B35" s="36" t="s">
        <v>497</v>
      </c>
      <c r="C35" s="32" t="s">
        <v>731</v>
      </c>
      <c r="D35" s="36" t="s">
        <v>59</v>
      </c>
      <c r="E35" s="38">
        <v>10.3</v>
      </c>
      <c r="F35" s="37">
        <v>3.18</v>
      </c>
      <c r="G35" s="12" t="s">
        <v>522</v>
      </c>
      <c r="H35" s="12" t="s">
        <v>705</v>
      </c>
      <c r="I35" s="12" t="s">
        <v>793</v>
      </c>
    </row>
    <row r="36" spans="1:9" s="2" customFormat="1" ht="24" x14ac:dyDescent="0.25">
      <c r="A36" s="14">
        <v>35</v>
      </c>
      <c r="B36" s="36" t="s">
        <v>498</v>
      </c>
      <c r="C36" s="32" t="s">
        <v>730</v>
      </c>
      <c r="D36" s="36" t="s">
        <v>499</v>
      </c>
      <c r="E36" s="45">
        <v>14.17</v>
      </c>
      <c r="F36" s="37">
        <v>2.99</v>
      </c>
      <c r="G36" s="12" t="s">
        <v>522</v>
      </c>
      <c r="H36" s="12" t="s">
        <v>705</v>
      </c>
      <c r="I36" s="12" t="s">
        <v>793</v>
      </c>
    </row>
    <row r="37" spans="1:9" s="2" customFormat="1" ht="24" x14ac:dyDescent="0.25">
      <c r="A37" s="14">
        <v>36</v>
      </c>
      <c r="B37" s="36" t="s">
        <v>500</v>
      </c>
      <c r="C37" s="32" t="s">
        <v>729</v>
      </c>
      <c r="D37" s="36" t="s">
        <v>728</v>
      </c>
      <c r="E37" s="38">
        <v>67.180000000000007</v>
      </c>
      <c r="F37" s="37">
        <v>3.16</v>
      </c>
      <c r="G37" s="12" t="s">
        <v>522</v>
      </c>
      <c r="H37" s="12" t="s">
        <v>705</v>
      </c>
      <c r="I37" s="12" t="s">
        <v>793</v>
      </c>
    </row>
    <row r="38" spans="1:9" s="2" customFormat="1" ht="24" x14ac:dyDescent="0.25">
      <c r="A38" s="14">
        <v>37</v>
      </c>
      <c r="B38" s="36" t="s">
        <v>501</v>
      </c>
      <c r="C38" s="32" t="s">
        <v>727</v>
      </c>
      <c r="D38" s="36" t="s">
        <v>726</v>
      </c>
      <c r="E38" s="38">
        <v>67.680000000000007</v>
      </c>
      <c r="F38" s="37">
        <v>3.23</v>
      </c>
      <c r="G38" s="12" t="s">
        <v>522</v>
      </c>
      <c r="H38" s="12" t="s">
        <v>705</v>
      </c>
      <c r="I38" s="12" t="s">
        <v>793</v>
      </c>
    </row>
    <row r="39" spans="1:9" s="2" customFormat="1" ht="12" x14ac:dyDescent="0.25">
      <c r="A39" s="14">
        <v>38</v>
      </c>
      <c r="B39" s="36" t="s">
        <v>502</v>
      </c>
      <c r="C39" s="32" t="s">
        <v>725</v>
      </c>
      <c r="D39" s="36" t="s">
        <v>715</v>
      </c>
      <c r="E39" s="38">
        <v>3.45</v>
      </c>
      <c r="F39" s="37">
        <v>29.67</v>
      </c>
      <c r="G39" s="12" t="s">
        <v>521</v>
      </c>
      <c r="H39" s="12" t="s">
        <v>705</v>
      </c>
      <c r="I39" s="12" t="s">
        <v>792</v>
      </c>
    </row>
    <row r="40" spans="1:9" s="2" customFormat="1" ht="12" x14ac:dyDescent="0.25">
      <c r="A40" s="14">
        <v>39</v>
      </c>
      <c r="B40" s="36" t="s">
        <v>503</v>
      </c>
      <c r="C40" s="32" t="s">
        <v>724</v>
      </c>
      <c r="D40" s="36" t="s">
        <v>715</v>
      </c>
      <c r="E40" s="38">
        <v>6.59</v>
      </c>
      <c r="F40" s="37">
        <v>29.67</v>
      </c>
      <c r="G40" s="12" t="s">
        <v>521</v>
      </c>
      <c r="H40" s="12" t="s">
        <v>705</v>
      </c>
      <c r="I40" s="12" t="s">
        <v>792</v>
      </c>
    </row>
    <row r="41" spans="1:9" s="2" customFormat="1" ht="12" x14ac:dyDescent="0.2">
      <c r="A41" s="14">
        <v>40</v>
      </c>
      <c r="B41" s="36" t="s">
        <v>504</v>
      </c>
      <c r="C41" s="32" t="s">
        <v>723</v>
      </c>
      <c r="D41" s="43" t="s">
        <v>113</v>
      </c>
      <c r="E41" s="38">
        <v>11.37</v>
      </c>
      <c r="F41" s="37">
        <v>3.16</v>
      </c>
      <c r="G41" s="12" t="s">
        <v>524</v>
      </c>
      <c r="H41" s="12" t="s">
        <v>705</v>
      </c>
      <c r="I41" s="44" t="s">
        <v>793</v>
      </c>
    </row>
    <row r="42" spans="1:9" s="2" customFormat="1" ht="12" x14ac:dyDescent="0.2">
      <c r="A42" s="14">
        <v>41</v>
      </c>
      <c r="B42" s="36" t="s">
        <v>505</v>
      </c>
      <c r="C42" s="32" t="s">
        <v>722</v>
      </c>
      <c r="D42" s="43" t="s">
        <v>56</v>
      </c>
      <c r="E42" s="45">
        <v>10.52</v>
      </c>
      <c r="F42" s="37">
        <v>3.16</v>
      </c>
      <c r="G42" s="12" t="s">
        <v>524</v>
      </c>
      <c r="H42" s="12" t="s">
        <v>705</v>
      </c>
      <c r="I42" s="44" t="s">
        <v>793</v>
      </c>
    </row>
    <row r="43" spans="1:9" s="2" customFormat="1" ht="12" x14ac:dyDescent="0.25">
      <c r="A43" s="14">
        <v>42</v>
      </c>
      <c r="B43" s="36" t="s">
        <v>506</v>
      </c>
      <c r="C43" s="32" t="s">
        <v>721</v>
      </c>
      <c r="D43" s="12" t="s">
        <v>34</v>
      </c>
      <c r="E43" s="38">
        <v>145.33000000000001</v>
      </c>
      <c r="F43" s="37">
        <v>3</v>
      </c>
      <c r="G43" s="12" t="s">
        <v>521</v>
      </c>
      <c r="H43" s="12" t="s">
        <v>705</v>
      </c>
      <c r="I43" s="12" t="s">
        <v>793</v>
      </c>
    </row>
    <row r="44" spans="1:9" s="2" customFormat="1" ht="12" x14ac:dyDescent="0.25">
      <c r="A44" s="14">
        <v>43</v>
      </c>
      <c r="B44" s="36" t="s">
        <v>507</v>
      </c>
      <c r="C44" s="32" t="s">
        <v>720</v>
      </c>
      <c r="D44" s="12" t="s">
        <v>34</v>
      </c>
      <c r="E44" s="38">
        <v>8.18</v>
      </c>
      <c r="F44" s="37">
        <v>3.18</v>
      </c>
      <c r="G44" s="12" t="s">
        <v>521</v>
      </c>
      <c r="H44" s="12" t="s">
        <v>705</v>
      </c>
      <c r="I44" s="12" t="s">
        <v>793</v>
      </c>
    </row>
    <row r="45" spans="1:9" s="2" customFormat="1" ht="12" x14ac:dyDescent="0.25">
      <c r="A45" s="14">
        <v>44</v>
      </c>
      <c r="B45" s="36"/>
      <c r="C45" s="32" t="s">
        <v>719</v>
      </c>
      <c r="D45" s="36" t="s">
        <v>31</v>
      </c>
      <c r="E45" s="38">
        <v>23.44</v>
      </c>
      <c r="F45" s="37">
        <v>3.53</v>
      </c>
      <c r="G45" s="12" t="s">
        <v>521</v>
      </c>
      <c r="H45" s="12" t="s">
        <v>705</v>
      </c>
      <c r="I45" s="12" t="s">
        <v>793</v>
      </c>
    </row>
    <row r="46" spans="1:9" s="2" customFormat="1" ht="24" x14ac:dyDescent="0.25">
      <c r="A46" s="14">
        <v>45</v>
      </c>
      <c r="B46" s="36" t="s">
        <v>508</v>
      </c>
      <c r="C46" s="32" t="s">
        <v>718</v>
      </c>
      <c r="D46" s="36" t="s">
        <v>717</v>
      </c>
      <c r="E46" s="38">
        <v>11.03</v>
      </c>
      <c r="F46" s="37">
        <v>3.05</v>
      </c>
      <c r="G46" s="12" t="s">
        <v>522</v>
      </c>
      <c r="H46" s="12" t="s">
        <v>705</v>
      </c>
      <c r="I46" s="12" t="s">
        <v>793</v>
      </c>
    </row>
    <row r="47" spans="1:9" s="2" customFormat="1" ht="12" x14ac:dyDescent="0.25">
      <c r="A47" s="14">
        <v>46</v>
      </c>
      <c r="B47" s="36" t="s">
        <v>509</v>
      </c>
      <c r="C47" s="32" t="s">
        <v>716</v>
      </c>
      <c r="D47" s="36" t="s">
        <v>715</v>
      </c>
      <c r="E47" s="38">
        <v>6.13</v>
      </c>
      <c r="F47" s="37">
        <v>29.67</v>
      </c>
      <c r="G47" s="12" t="s">
        <v>521</v>
      </c>
      <c r="H47" s="12" t="s">
        <v>705</v>
      </c>
      <c r="I47" s="12" t="s">
        <v>792</v>
      </c>
    </row>
    <row r="48" spans="1:9" s="2" customFormat="1" ht="12" x14ac:dyDescent="0.25">
      <c r="A48" s="14">
        <v>47</v>
      </c>
      <c r="B48" s="36" t="s">
        <v>510</v>
      </c>
      <c r="C48" s="32" t="s">
        <v>714</v>
      </c>
      <c r="D48" s="36" t="s">
        <v>713</v>
      </c>
      <c r="E48" s="38">
        <v>18.34</v>
      </c>
      <c r="F48" s="37">
        <v>3.18</v>
      </c>
      <c r="G48" s="12" t="s">
        <v>522</v>
      </c>
      <c r="H48" s="12" t="s">
        <v>705</v>
      </c>
      <c r="I48" s="12" t="s">
        <v>792</v>
      </c>
    </row>
    <row r="49" spans="1:9" s="2" customFormat="1" ht="12" x14ac:dyDescent="0.25">
      <c r="A49" s="14">
        <v>48</v>
      </c>
      <c r="B49" s="36" t="s">
        <v>512</v>
      </c>
      <c r="C49" s="32" t="s">
        <v>712</v>
      </c>
      <c r="D49" s="36" t="s">
        <v>511</v>
      </c>
      <c r="E49" s="38">
        <v>4.2300000000000004</v>
      </c>
      <c r="F49" s="37">
        <v>3.16</v>
      </c>
      <c r="G49" s="12" t="s">
        <v>522</v>
      </c>
      <c r="H49" s="12" t="s">
        <v>705</v>
      </c>
      <c r="I49" s="12" t="s">
        <v>792</v>
      </c>
    </row>
    <row r="50" spans="1:9" s="2" customFormat="1" ht="12" x14ac:dyDescent="0.25">
      <c r="A50" s="14">
        <v>49</v>
      </c>
      <c r="B50" s="36" t="s">
        <v>513</v>
      </c>
      <c r="C50" s="32" t="s">
        <v>711</v>
      </c>
      <c r="D50" s="36" t="s">
        <v>511</v>
      </c>
      <c r="E50" s="38">
        <v>8.58</v>
      </c>
      <c r="F50" s="37">
        <v>2.99</v>
      </c>
      <c r="G50" s="12" t="s">
        <v>522</v>
      </c>
      <c r="H50" s="12" t="s">
        <v>705</v>
      </c>
      <c r="I50" s="12" t="s">
        <v>792</v>
      </c>
    </row>
    <row r="51" spans="1:9" s="2" customFormat="1" ht="12" x14ac:dyDescent="0.25">
      <c r="A51" s="14">
        <v>50</v>
      </c>
      <c r="B51" s="36" t="s">
        <v>514</v>
      </c>
      <c r="C51" s="32" t="s">
        <v>710</v>
      </c>
      <c r="D51" s="36" t="s">
        <v>515</v>
      </c>
      <c r="E51" s="38">
        <v>13.69</v>
      </c>
      <c r="F51" s="37">
        <v>2.99</v>
      </c>
      <c r="G51" s="12" t="s">
        <v>522</v>
      </c>
      <c r="H51" s="12" t="s">
        <v>705</v>
      </c>
      <c r="I51" s="12" t="s">
        <v>792</v>
      </c>
    </row>
    <row r="52" spans="1:9" s="2" customFormat="1" ht="12" x14ac:dyDescent="0.2">
      <c r="A52" s="14">
        <v>51</v>
      </c>
      <c r="B52" s="36" t="s">
        <v>516</v>
      </c>
      <c r="C52" s="32" t="s">
        <v>709</v>
      </c>
      <c r="D52" s="43" t="s">
        <v>122</v>
      </c>
      <c r="E52" s="38">
        <v>5.9</v>
      </c>
      <c r="F52" s="37">
        <v>3.16</v>
      </c>
      <c r="G52" s="12" t="s">
        <v>524</v>
      </c>
      <c r="H52" s="12" t="s">
        <v>705</v>
      </c>
      <c r="I52" s="44" t="s">
        <v>793</v>
      </c>
    </row>
    <row r="53" spans="1:9" s="2" customFormat="1" ht="12" x14ac:dyDescent="0.2">
      <c r="A53" s="14">
        <v>52</v>
      </c>
      <c r="B53" s="36" t="s">
        <v>517</v>
      </c>
      <c r="C53" s="32" t="s">
        <v>708</v>
      </c>
      <c r="D53" s="43" t="s">
        <v>108</v>
      </c>
      <c r="E53" s="38">
        <v>5.7</v>
      </c>
      <c r="F53" s="37">
        <v>3.16</v>
      </c>
      <c r="G53" s="12" t="s">
        <v>524</v>
      </c>
      <c r="H53" s="12" t="s">
        <v>705</v>
      </c>
      <c r="I53" s="44" t="s">
        <v>793</v>
      </c>
    </row>
    <row r="54" spans="1:9" s="2" customFormat="1" ht="12" x14ac:dyDescent="0.2">
      <c r="A54" s="14">
        <v>53</v>
      </c>
      <c r="B54" s="36" t="s">
        <v>518</v>
      </c>
      <c r="C54" s="32" t="s">
        <v>707</v>
      </c>
      <c r="D54" s="43" t="s">
        <v>191</v>
      </c>
      <c r="E54" s="38">
        <v>9.75</v>
      </c>
      <c r="F54" s="37">
        <v>3.16</v>
      </c>
      <c r="G54" s="12" t="s">
        <v>524</v>
      </c>
      <c r="H54" s="12" t="s">
        <v>705</v>
      </c>
      <c r="I54" s="44" t="s">
        <v>793</v>
      </c>
    </row>
    <row r="55" spans="1:9" s="2" customFormat="1" ht="24" x14ac:dyDescent="0.25">
      <c r="A55" s="14">
        <v>54</v>
      </c>
      <c r="B55" s="36" t="s">
        <v>519</v>
      </c>
      <c r="C55" s="32" t="s">
        <v>706</v>
      </c>
      <c r="D55" s="36" t="s">
        <v>97</v>
      </c>
      <c r="E55" s="38">
        <v>3.25</v>
      </c>
      <c r="F55" s="37">
        <v>3.16</v>
      </c>
      <c r="G55" s="12" t="s">
        <v>522</v>
      </c>
      <c r="H55" s="12" t="s">
        <v>705</v>
      </c>
      <c r="I55" s="12" t="s">
        <v>793</v>
      </c>
    </row>
    <row r="56" spans="1:9" s="11" customFormat="1" ht="36" x14ac:dyDescent="0.2">
      <c r="A56" s="14">
        <v>55</v>
      </c>
      <c r="B56" s="12" t="s">
        <v>704</v>
      </c>
      <c r="C56" s="35" t="s">
        <v>2</v>
      </c>
      <c r="D56" s="16" t="s">
        <v>703</v>
      </c>
      <c r="E56" s="37">
        <f>7.27+127.23</f>
        <v>134.5</v>
      </c>
      <c r="F56" s="42">
        <v>6.37</v>
      </c>
      <c r="G56" s="16" t="s">
        <v>531</v>
      </c>
      <c r="H56" s="16" t="s">
        <v>674</v>
      </c>
      <c r="I56" s="15" t="s">
        <v>793</v>
      </c>
    </row>
    <row r="57" spans="1:9" s="11" customFormat="1" ht="36" x14ac:dyDescent="0.2">
      <c r="A57" s="14">
        <v>56</v>
      </c>
      <c r="B57" s="12" t="s">
        <v>702</v>
      </c>
      <c r="C57" s="22" t="s">
        <v>701</v>
      </c>
      <c r="D57" s="16" t="s">
        <v>700</v>
      </c>
      <c r="E57" s="37">
        <f>127.47+3.61</f>
        <v>131.08000000000001</v>
      </c>
      <c r="F57" s="42">
        <v>6.37</v>
      </c>
      <c r="G57" s="16" t="s">
        <v>531</v>
      </c>
      <c r="H57" s="29" t="s">
        <v>674</v>
      </c>
      <c r="I57" s="15" t="s">
        <v>793</v>
      </c>
    </row>
    <row r="58" spans="1:9" s="11" customFormat="1" ht="36" x14ac:dyDescent="0.2">
      <c r="A58" s="14">
        <v>57</v>
      </c>
      <c r="B58" s="12" t="s">
        <v>3</v>
      </c>
      <c r="C58" s="22" t="s">
        <v>4</v>
      </c>
      <c r="D58" s="16" t="s">
        <v>699</v>
      </c>
      <c r="E58" s="37">
        <v>11.6</v>
      </c>
      <c r="F58" s="42">
        <v>3.06</v>
      </c>
      <c r="G58" s="12" t="s">
        <v>522</v>
      </c>
      <c r="H58" s="12" t="s">
        <v>674</v>
      </c>
      <c r="I58" s="44" t="s">
        <v>793</v>
      </c>
    </row>
    <row r="59" spans="1:9" s="11" customFormat="1" ht="24" x14ac:dyDescent="0.2">
      <c r="A59" s="14">
        <v>58</v>
      </c>
      <c r="B59" s="12" t="s">
        <v>698</v>
      </c>
      <c r="C59" s="31" t="s">
        <v>697</v>
      </c>
      <c r="D59" s="12" t="s">
        <v>696</v>
      </c>
      <c r="E59" s="37">
        <f>127.47+3.43</f>
        <v>130.9</v>
      </c>
      <c r="F59" s="42">
        <v>6.37</v>
      </c>
      <c r="G59" s="16" t="s">
        <v>531</v>
      </c>
      <c r="H59" s="12" t="s">
        <v>674</v>
      </c>
      <c r="I59" s="15" t="s">
        <v>793</v>
      </c>
    </row>
    <row r="60" spans="1:9" s="11" customFormat="1" ht="36" x14ac:dyDescent="0.2">
      <c r="A60" s="14">
        <v>59</v>
      </c>
      <c r="B60" s="12" t="s">
        <v>5</v>
      </c>
      <c r="C60" s="31" t="s">
        <v>6</v>
      </c>
      <c r="D60" s="12" t="s">
        <v>695</v>
      </c>
      <c r="E60" s="37">
        <v>9.94</v>
      </c>
      <c r="F60" s="42">
        <v>3.06</v>
      </c>
      <c r="G60" s="12" t="s">
        <v>522</v>
      </c>
      <c r="H60" s="12" t="s">
        <v>674</v>
      </c>
      <c r="I60" s="44" t="s">
        <v>793</v>
      </c>
    </row>
    <row r="61" spans="1:9" s="7" customFormat="1" ht="24" x14ac:dyDescent="0.25">
      <c r="A61" s="14">
        <v>60</v>
      </c>
      <c r="B61" s="12" t="s">
        <v>694</v>
      </c>
      <c r="C61" s="31" t="s">
        <v>693</v>
      </c>
      <c r="D61" s="12" t="s">
        <v>692</v>
      </c>
      <c r="E61" s="37">
        <f>127.47+4.17</f>
        <v>131.63999999999999</v>
      </c>
      <c r="F61" s="37">
        <v>6.37</v>
      </c>
      <c r="G61" s="16" t="s">
        <v>531</v>
      </c>
      <c r="H61" s="12" t="s">
        <v>674</v>
      </c>
      <c r="I61" s="15" t="s">
        <v>793</v>
      </c>
    </row>
    <row r="62" spans="1:9" s="7" customFormat="1" ht="24" x14ac:dyDescent="0.25">
      <c r="A62" s="14">
        <v>61</v>
      </c>
      <c r="B62" s="12" t="s">
        <v>7</v>
      </c>
      <c r="C62" s="31" t="s">
        <v>8</v>
      </c>
      <c r="D62" s="12" t="s">
        <v>692</v>
      </c>
      <c r="E62" s="37">
        <v>5.29</v>
      </c>
      <c r="F62" s="37">
        <v>3.06</v>
      </c>
      <c r="G62" s="12" t="s">
        <v>522</v>
      </c>
      <c r="H62" s="12" t="s">
        <v>674</v>
      </c>
      <c r="I62" s="12" t="s">
        <v>793</v>
      </c>
    </row>
    <row r="63" spans="1:9" s="7" customFormat="1" ht="36" x14ac:dyDescent="0.25">
      <c r="A63" s="14">
        <v>62</v>
      </c>
      <c r="B63" s="12" t="s">
        <v>9</v>
      </c>
      <c r="C63" s="31" t="s">
        <v>10</v>
      </c>
      <c r="D63" s="46" t="s">
        <v>596</v>
      </c>
      <c r="E63" s="37">
        <v>6.32</v>
      </c>
      <c r="F63" s="37">
        <v>2.69</v>
      </c>
      <c r="G63" s="12" t="s">
        <v>521</v>
      </c>
      <c r="H63" s="12" t="s">
        <v>674</v>
      </c>
      <c r="I63" s="12" t="s">
        <v>793</v>
      </c>
    </row>
    <row r="64" spans="1:9" s="33" customFormat="1" ht="24" x14ac:dyDescent="0.2">
      <c r="A64" s="14">
        <v>63</v>
      </c>
      <c r="B64" s="12" t="s">
        <v>691</v>
      </c>
      <c r="C64" s="31" t="s">
        <v>690</v>
      </c>
      <c r="D64" s="12" t="s">
        <v>686</v>
      </c>
      <c r="E64" s="37">
        <f>127.03+3.74</f>
        <v>130.77000000000001</v>
      </c>
      <c r="F64" s="37">
        <v>6.37</v>
      </c>
      <c r="G64" s="16" t="s">
        <v>531</v>
      </c>
      <c r="H64" s="12" t="s">
        <v>674</v>
      </c>
      <c r="I64" s="15" t="s">
        <v>793</v>
      </c>
    </row>
    <row r="65" spans="1:9" s="7" customFormat="1" ht="24" x14ac:dyDescent="0.25">
      <c r="A65" s="14">
        <v>64</v>
      </c>
      <c r="B65" s="12" t="s">
        <v>11</v>
      </c>
      <c r="C65" s="31" t="s">
        <v>12</v>
      </c>
      <c r="D65" s="12" t="s">
        <v>689</v>
      </c>
      <c r="E65" s="37">
        <v>4.49</v>
      </c>
      <c r="F65" s="37">
        <v>3.06</v>
      </c>
      <c r="G65" s="12" t="s">
        <v>522</v>
      </c>
      <c r="H65" s="12" t="s">
        <v>674</v>
      </c>
      <c r="I65" s="12" t="s">
        <v>793</v>
      </c>
    </row>
    <row r="66" spans="1:9" s="7" customFormat="1" ht="24" x14ac:dyDescent="0.25">
      <c r="A66" s="14">
        <v>65</v>
      </c>
      <c r="B66" s="12" t="s">
        <v>13</v>
      </c>
      <c r="C66" s="31" t="s">
        <v>14</v>
      </c>
      <c r="D66" s="12" t="s">
        <v>689</v>
      </c>
      <c r="E66" s="37">
        <v>5.1100000000000003</v>
      </c>
      <c r="F66" s="37">
        <v>3.06</v>
      </c>
      <c r="G66" s="12" t="s">
        <v>522</v>
      </c>
      <c r="H66" s="12" t="s">
        <v>674</v>
      </c>
      <c r="I66" s="12" t="s">
        <v>793</v>
      </c>
    </row>
    <row r="67" spans="1:9" s="33" customFormat="1" ht="24" x14ac:dyDescent="0.2">
      <c r="A67" s="14">
        <v>66</v>
      </c>
      <c r="B67" s="12" t="s">
        <v>688</v>
      </c>
      <c r="C67" s="31" t="s">
        <v>687</v>
      </c>
      <c r="D67" s="12" t="s">
        <v>686</v>
      </c>
      <c r="E67" s="37">
        <f>127.47+3.29</f>
        <v>130.76</v>
      </c>
      <c r="F67" s="37">
        <v>6.37</v>
      </c>
      <c r="G67" s="16" t="s">
        <v>531</v>
      </c>
      <c r="H67" s="12" t="s">
        <v>674</v>
      </c>
      <c r="I67" s="15" t="s">
        <v>793</v>
      </c>
    </row>
    <row r="68" spans="1:9" s="33" customFormat="1" ht="24" x14ac:dyDescent="0.2">
      <c r="A68" s="14">
        <v>67</v>
      </c>
      <c r="B68" s="12" t="s">
        <v>15</v>
      </c>
      <c r="C68" s="34" t="s">
        <v>16</v>
      </c>
      <c r="D68" s="36" t="s">
        <v>685</v>
      </c>
      <c r="E68" s="37">
        <v>9.94</v>
      </c>
      <c r="F68" s="37">
        <v>3.06</v>
      </c>
      <c r="G68" s="12" t="s">
        <v>522</v>
      </c>
      <c r="H68" s="12" t="s">
        <v>674</v>
      </c>
      <c r="I68" s="41" t="s">
        <v>793</v>
      </c>
    </row>
    <row r="69" spans="1:9" s="11" customFormat="1" ht="24" x14ac:dyDescent="0.2">
      <c r="A69" s="14">
        <v>68</v>
      </c>
      <c r="B69" s="12" t="s">
        <v>684</v>
      </c>
      <c r="C69" s="34" t="s">
        <v>683</v>
      </c>
      <c r="D69" s="12" t="s">
        <v>682</v>
      </c>
      <c r="E69" s="37">
        <f>105.62+3.38+86.95+7.43</f>
        <v>203.38</v>
      </c>
      <c r="F69" s="42">
        <v>6.37</v>
      </c>
      <c r="G69" s="16" t="s">
        <v>531</v>
      </c>
      <c r="H69" s="12" t="s">
        <v>674</v>
      </c>
      <c r="I69" s="15" t="s">
        <v>793</v>
      </c>
    </row>
    <row r="70" spans="1:9" s="11" customFormat="1" ht="36" x14ac:dyDescent="0.2">
      <c r="A70" s="14">
        <v>69</v>
      </c>
      <c r="B70" s="12" t="s">
        <v>17</v>
      </c>
      <c r="C70" s="34" t="s">
        <v>18</v>
      </c>
      <c r="D70" s="12" t="s">
        <v>681</v>
      </c>
      <c r="E70" s="37">
        <v>39.49</v>
      </c>
      <c r="F70" s="42">
        <v>3.06</v>
      </c>
      <c r="G70" s="16" t="s">
        <v>531</v>
      </c>
      <c r="H70" s="12" t="s">
        <v>674</v>
      </c>
      <c r="I70" s="15" t="s">
        <v>793</v>
      </c>
    </row>
    <row r="71" spans="1:9" s="11" customFormat="1" ht="24" x14ac:dyDescent="0.2">
      <c r="A71" s="14">
        <v>70</v>
      </c>
      <c r="B71" s="12" t="s">
        <v>19</v>
      </c>
      <c r="C71" s="34" t="s">
        <v>20</v>
      </c>
      <c r="D71" s="12" t="s">
        <v>680</v>
      </c>
      <c r="E71" s="37">
        <v>20.58</v>
      </c>
      <c r="F71" s="42">
        <v>3.06</v>
      </c>
      <c r="G71" s="16" t="s">
        <v>531</v>
      </c>
      <c r="H71" s="12" t="s">
        <v>674</v>
      </c>
      <c r="I71" s="15" t="s">
        <v>793</v>
      </c>
    </row>
    <row r="72" spans="1:9" s="33" customFormat="1" ht="12" x14ac:dyDescent="0.2">
      <c r="A72" s="14">
        <v>71</v>
      </c>
      <c r="B72" s="12" t="s">
        <v>21</v>
      </c>
      <c r="C72" s="34" t="s">
        <v>22</v>
      </c>
      <c r="D72" s="12" t="s">
        <v>679</v>
      </c>
      <c r="E72" s="37">
        <v>11.6</v>
      </c>
      <c r="F72" s="37">
        <v>3.06</v>
      </c>
      <c r="G72" s="12" t="s">
        <v>522</v>
      </c>
      <c r="H72" s="12" t="s">
        <v>674</v>
      </c>
      <c r="I72" s="41" t="s">
        <v>793</v>
      </c>
    </row>
    <row r="73" spans="1:9" s="11" customFormat="1" x14ac:dyDescent="0.2">
      <c r="A73" s="14">
        <v>72</v>
      </c>
      <c r="B73" s="12" t="s">
        <v>23</v>
      </c>
      <c r="C73" s="13" t="s">
        <v>24</v>
      </c>
      <c r="D73" s="12" t="s">
        <v>678</v>
      </c>
      <c r="E73" s="37">
        <v>140.97999999999999</v>
      </c>
      <c r="F73" s="37">
        <v>6.37</v>
      </c>
      <c r="G73" s="12" t="s">
        <v>676</v>
      </c>
      <c r="H73" s="12" t="s">
        <v>674</v>
      </c>
      <c r="I73" s="44" t="s">
        <v>793</v>
      </c>
    </row>
    <row r="74" spans="1:9" s="11" customFormat="1" ht="22.9" customHeight="1" x14ac:dyDescent="0.2">
      <c r="A74" s="14">
        <v>73</v>
      </c>
      <c r="B74" s="12" t="s">
        <v>25</v>
      </c>
      <c r="C74" s="22" t="s">
        <v>26</v>
      </c>
      <c r="D74" s="12" t="s">
        <v>677</v>
      </c>
      <c r="E74" s="37">
        <v>72.650000000000006</v>
      </c>
      <c r="F74" s="42">
        <v>3.06</v>
      </c>
      <c r="G74" s="12" t="s">
        <v>676</v>
      </c>
      <c r="H74" s="12" t="s">
        <v>674</v>
      </c>
      <c r="I74" s="44" t="s">
        <v>793</v>
      </c>
    </row>
    <row r="75" spans="1:9" s="11" customFormat="1" ht="23.25" customHeight="1" x14ac:dyDescent="0.2">
      <c r="A75" s="14">
        <v>74</v>
      </c>
      <c r="B75" s="12" t="s">
        <v>27</v>
      </c>
      <c r="C75" s="22" t="s">
        <v>28</v>
      </c>
      <c r="D75" s="12" t="s">
        <v>675</v>
      </c>
      <c r="E75" s="37">
        <v>8.6</v>
      </c>
      <c r="F75" s="42">
        <v>3.06</v>
      </c>
      <c r="G75" s="12" t="s">
        <v>522</v>
      </c>
      <c r="H75" s="12" t="s">
        <v>674</v>
      </c>
      <c r="I75" s="44" t="s">
        <v>793</v>
      </c>
    </row>
    <row r="76" spans="1:9" x14ac:dyDescent="0.2">
      <c r="A76" s="14">
        <v>75</v>
      </c>
      <c r="B76" s="12" t="s">
        <v>29</v>
      </c>
      <c r="C76" s="22" t="s">
        <v>30</v>
      </c>
      <c r="D76" s="36" t="s">
        <v>31</v>
      </c>
      <c r="E76" s="37">
        <v>33.28</v>
      </c>
      <c r="F76" s="42">
        <v>3.36</v>
      </c>
      <c r="G76" s="12" t="s">
        <v>521</v>
      </c>
      <c r="H76" s="15" t="s">
        <v>674</v>
      </c>
      <c r="I76" s="12" t="s">
        <v>793</v>
      </c>
    </row>
    <row r="77" spans="1:9" s="11" customFormat="1" x14ac:dyDescent="0.2">
      <c r="A77" s="14">
        <v>76</v>
      </c>
      <c r="B77" s="12" t="s">
        <v>32</v>
      </c>
      <c r="C77" s="22" t="s">
        <v>33</v>
      </c>
      <c r="D77" s="12" t="s">
        <v>34</v>
      </c>
      <c r="E77" s="37">
        <v>12.7</v>
      </c>
      <c r="F77" s="42">
        <v>3.37</v>
      </c>
      <c r="G77" s="16" t="s">
        <v>531</v>
      </c>
      <c r="H77" s="12" t="s">
        <v>674</v>
      </c>
      <c r="I77" s="15" t="s">
        <v>793</v>
      </c>
    </row>
    <row r="78" spans="1:9" s="11" customFormat="1" ht="24" x14ac:dyDescent="0.2">
      <c r="A78" s="14">
        <v>77</v>
      </c>
      <c r="B78" s="12" t="s">
        <v>35</v>
      </c>
      <c r="C78" s="22" t="s">
        <v>36</v>
      </c>
      <c r="D78" s="12" t="s">
        <v>571</v>
      </c>
      <c r="E78" s="37">
        <v>253.99</v>
      </c>
      <c r="F78" s="42">
        <v>6.37</v>
      </c>
      <c r="G78" s="12" t="s">
        <v>521</v>
      </c>
      <c r="H78" s="12" t="s">
        <v>674</v>
      </c>
      <c r="I78" s="12" t="s">
        <v>793</v>
      </c>
    </row>
    <row r="79" spans="1:9" s="7" customFormat="1" ht="12" x14ac:dyDescent="0.2">
      <c r="A79" s="14">
        <v>78</v>
      </c>
      <c r="B79" s="12" t="s">
        <v>38</v>
      </c>
      <c r="C79" s="32" t="s">
        <v>39</v>
      </c>
      <c r="D79" s="43" t="s">
        <v>40</v>
      </c>
      <c r="E79" s="37">
        <v>6.56</v>
      </c>
      <c r="F79" s="37">
        <v>3.06</v>
      </c>
      <c r="G79" s="12" t="s">
        <v>524</v>
      </c>
      <c r="H79" s="12" t="s">
        <v>674</v>
      </c>
      <c r="I79" s="44" t="s">
        <v>793</v>
      </c>
    </row>
    <row r="80" spans="1:9" s="11" customFormat="1" x14ac:dyDescent="0.2">
      <c r="A80" s="14">
        <v>79</v>
      </c>
      <c r="B80" s="12" t="s">
        <v>41</v>
      </c>
      <c r="C80" s="22" t="s">
        <v>42</v>
      </c>
      <c r="D80" s="43" t="s">
        <v>34</v>
      </c>
      <c r="E80" s="37">
        <v>122.25</v>
      </c>
      <c r="F80" s="42">
        <v>6.37</v>
      </c>
      <c r="G80" s="12" t="s">
        <v>521</v>
      </c>
      <c r="H80" s="12" t="s">
        <v>674</v>
      </c>
      <c r="I80" s="12" t="s">
        <v>793</v>
      </c>
    </row>
    <row r="81" spans="1:9" s="11" customFormat="1" x14ac:dyDescent="0.2">
      <c r="A81" s="14">
        <v>80</v>
      </c>
      <c r="B81" s="12" t="s">
        <v>43</v>
      </c>
      <c r="C81" s="22" t="s">
        <v>44</v>
      </c>
      <c r="D81" s="43" t="s">
        <v>56</v>
      </c>
      <c r="E81" s="37">
        <v>27.5</v>
      </c>
      <c r="F81" s="42">
        <v>3.36</v>
      </c>
      <c r="G81" s="12" t="s">
        <v>521</v>
      </c>
      <c r="H81" s="12" t="s">
        <v>674</v>
      </c>
      <c r="I81" s="12" t="s">
        <v>793</v>
      </c>
    </row>
    <row r="82" spans="1:9" s="11" customFormat="1" x14ac:dyDescent="0.2">
      <c r="A82" s="14">
        <v>81</v>
      </c>
      <c r="B82" s="12" t="s">
        <v>45</v>
      </c>
      <c r="C82" s="22" t="s">
        <v>46</v>
      </c>
      <c r="D82" s="43" t="s">
        <v>108</v>
      </c>
      <c r="E82" s="37">
        <v>12.81</v>
      </c>
      <c r="F82" s="42">
        <v>3.06</v>
      </c>
      <c r="G82" s="12" t="s">
        <v>521</v>
      </c>
      <c r="H82" s="12" t="s">
        <v>674</v>
      </c>
      <c r="I82" s="12" t="s">
        <v>793</v>
      </c>
    </row>
    <row r="83" spans="1:9" s="11" customFormat="1" x14ac:dyDescent="0.2">
      <c r="A83" s="14">
        <v>82</v>
      </c>
      <c r="B83" s="12" t="s">
        <v>47</v>
      </c>
      <c r="C83" s="22" t="s">
        <v>48</v>
      </c>
      <c r="D83" s="12" t="s">
        <v>34</v>
      </c>
      <c r="E83" s="37">
        <v>25.9</v>
      </c>
      <c r="F83" s="42">
        <v>3.06</v>
      </c>
      <c r="G83" s="12" t="s">
        <v>521</v>
      </c>
      <c r="H83" s="12" t="s">
        <v>674</v>
      </c>
      <c r="I83" s="12" t="s">
        <v>793</v>
      </c>
    </row>
    <row r="84" spans="1:9" s="11" customFormat="1" x14ac:dyDescent="0.2">
      <c r="A84" s="14">
        <v>83</v>
      </c>
      <c r="B84" s="12" t="s">
        <v>49</v>
      </c>
      <c r="C84" s="22" t="s">
        <v>50</v>
      </c>
      <c r="D84" s="36" t="s">
        <v>31</v>
      </c>
      <c r="E84" s="37">
        <v>17.420000000000002</v>
      </c>
      <c r="F84" s="42">
        <v>3.36</v>
      </c>
      <c r="G84" s="12" t="s">
        <v>521</v>
      </c>
      <c r="H84" s="12" t="s">
        <v>674</v>
      </c>
      <c r="I84" s="12" t="s">
        <v>793</v>
      </c>
    </row>
    <row r="85" spans="1:9" s="11" customFormat="1" x14ac:dyDescent="0.2">
      <c r="A85" s="14">
        <v>84</v>
      </c>
      <c r="B85" s="12" t="s">
        <v>51</v>
      </c>
      <c r="C85" s="22" t="s">
        <v>52</v>
      </c>
      <c r="D85" s="43" t="s">
        <v>53</v>
      </c>
      <c r="E85" s="37">
        <v>5.84</v>
      </c>
      <c r="F85" s="42">
        <v>3.06</v>
      </c>
      <c r="G85" s="12" t="s">
        <v>524</v>
      </c>
      <c r="H85" s="12" t="s">
        <v>674</v>
      </c>
      <c r="I85" s="44" t="s">
        <v>793</v>
      </c>
    </row>
    <row r="86" spans="1:9" s="11" customFormat="1" x14ac:dyDescent="0.2">
      <c r="A86" s="14">
        <v>85</v>
      </c>
      <c r="B86" s="12" t="s">
        <v>54</v>
      </c>
      <c r="C86" s="22" t="s">
        <v>55</v>
      </c>
      <c r="D86" s="43" t="s">
        <v>56</v>
      </c>
      <c r="E86" s="37">
        <v>6.03</v>
      </c>
      <c r="F86" s="42">
        <v>3.06</v>
      </c>
      <c r="G86" s="12" t="s">
        <v>524</v>
      </c>
      <c r="H86" s="12" t="s">
        <v>674</v>
      </c>
      <c r="I86" s="44" t="s">
        <v>793</v>
      </c>
    </row>
    <row r="87" spans="1:9" x14ac:dyDescent="0.2">
      <c r="A87" s="14">
        <v>86</v>
      </c>
      <c r="B87" s="12" t="s">
        <v>57</v>
      </c>
      <c r="C87" s="22" t="s">
        <v>58</v>
      </c>
      <c r="D87" s="12" t="s">
        <v>59</v>
      </c>
      <c r="E87" s="37">
        <v>7.84</v>
      </c>
      <c r="F87" s="42">
        <v>3.36</v>
      </c>
      <c r="G87" s="15" t="s">
        <v>522</v>
      </c>
      <c r="H87" s="15" t="s">
        <v>660</v>
      </c>
      <c r="I87" s="44" t="s">
        <v>793</v>
      </c>
    </row>
    <row r="88" spans="1:9" s="11" customFormat="1" ht="24" x14ac:dyDescent="0.2">
      <c r="A88" s="14">
        <v>87</v>
      </c>
      <c r="B88" s="12" t="s">
        <v>60</v>
      </c>
      <c r="C88" s="22" t="s">
        <v>61</v>
      </c>
      <c r="D88" s="12" t="s">
        <v>673</v>
      </c>
      <c r="E88" s="37">
        <v>29.66</v>
      </c>
      <c r="F88" s="37">
        <v>3.01</v>
      </c>
      <c r="G88" s="16" t="s">
        <v>531</v>
      </c>
      <c r="H88" s="16" t="s">
        <v>660</v>
      </c>
      <c r="I88" s="15" t="s">
        <v>793</v>
      </c>
    </row>
    <row r="89" spans="1:9" s="11" customFormat="1" ht="48" x14ac:dyDescent="0.2">
      <c r="A89" s="14">
        <v>88</v>
      </c>
      <c r="B89" s="12" t="s">
        <v>62</v>
      </c>
      <c r="C89" s="22" t="s">
        <v>63</v>
      </c>
      <c r="D89" s="12" t="s">
        <v>672</v>
      </c>
      <c r="E89" s="37">
        <v>27.01</v>
      </c>
      <c r="F89" s="37">
        <v>3.01</v>
      </c>
      <c r="G89" s="16" t="s">
        <v>531</v>
      </c>
      <c r="H89" s="12" t="s">
        <v>660</v>
      </c>
      <c r="I89" s="15" t="s">
        <v>793</v>
      </c>
    </row>
    <row r="90" spans="1:9" ht="24" x14ac:dyDescent="0.2">
      <c r="A90" s="14">
        <v>89</v>
      </c>
      <c r="B90" s="12" t="s">
        <v>64</v>
      </c>
      <c r="C90" s="22" t="s">
        <v>65</v>
      </c>
      <c r="D90" s="12" t="s">
        <v>671</v>
      </c>
      <c r="E90" s="37">
        <v>11.5</v>
      </c>
      <c r="F90" s="37">
        <v>3.01</v>
      </c>
      <c r="G90" s="16" t="s">
        <v>531</v>
      </c>
      <c r="H90" s="12" t="s">
        <v>660</v>
      </c>
      <c r="I90" s="15" t="s">
        <v>793</v>
      </c>
    </row>
    <row r="91" spans="1:9" x14ac:dyDescent="0.2">
      <c r="A91" s="14">
        <v>90</v>
      </c>
      <c r="B91" s="12" t="s">
        <v>66</v>
      </c>
      <c r="C91" s="22" t="s">
        <v>67</v>
      </c>
      <c r="D91" s="12" t="s">
        <v>68</v>
      </c>
      <c r="E91" s="37">
        <v>11.4</v>
      </c>
      <c r="F91" s="37">
        <v>3.01</v>
      </c>
      <c r="G91" s="16" t="s">
        <v>531</v>
      </c>
      <c r="H91" s="12" t="s">
        <v>660</v>
      </c>
      <c r="I91" s="15" t="s">
        <v>793</v>
      </c>
    </row>
    <row r="92" spans="1:9" ht="24" x14ac:dyDescent="0.2">
      <c r="A92" s="14">
        <v>91</v>
      </c>
      <c r="B92" s="12" t="s">
        <v>69</v>
      </c>
      <c r="C92" s="22" t="s">
        <v>70</v>
      </c>
      <c r="D92" s="12" t="s">
        <v>670</v>
      </c>
      <c r="E92" s="47">
        <v>23.32</v>
      </c>
      <c r="F92" s="47">
        <v>3.01</v>
      </c>
      <c r="G92" s="16" t="s">
        <v>531</v>
      </c>
      <c r="H92" s="16" t="s">
        <v>660</v>
      </c>
      <c r="I92" s="15" t="s">
        <v>793</v>
      </c>
    </row>
    <row r="93" spans="1:9" s="11" customFormat="1" x14ac:dyDescent="0.2">
      <c r="A93" s="14">
        <v>92</v>
      </c>
      <c r="B93" s="12" t="s">
        <v>71</v>
      </c>
      <c r="C93" s="22" t="s">
        <v>72</v>
      </c>
      <c r="D93" s="12" t="s">
        <v>669</v>
      </c>
      <c r="E93" s="37">
        <v>11.5</v>
      </c>
      <c r="F93" s="37">
        <v>3.01</v>
      </c>
      <c r="G93" s="16" t="s">
        <v>531</v>
      </c>
      <c r="H93" s="16" t="s">
        <v>660</v>
      </c>
      <c r="I93" s="15" t="s">
        <v>793</v>
      </c>
    </row>
    <row r="94" spans="1:9" s="11" customFormat="1" ht="24" x14ac:dyDescent="0.2">
      <c r="A94" s="14">
        <v>93</v>
      </c>
      <c r="B94" s="12" t="s">
        <v>73</v>
      </c>
      <c r="C94" s="22" t="s">
        <v>74</v>
      </c>
      <c r="D94" s="12" t="s">
        <v>75</v>
      </c>
      <c r="E94" s="37">
        <v>11.07</v>
      </c>
      <c r="F94" s="37">
        <v>3.01</v>
      </c>
      <c r="G94" s="16" t="s">
        <v>531</v>
      </c>
      <c r="H94" s="16" t="s">
        <v>660</v>
      </c>
      <c r="I94" s="15" t="s">
        <v>793</v>
      </c>
    </row>
    <row r="95" spans="1:9" s="11" customFormat="1" x14ac:dyDescent="0.2">
      <c r="A95" s="14">
        <v>94</v>
      </c>
      <c r="B95" s="12" t="s">
        <v>76</v>
      </c>
      <c r="C95" s="22" t="s">
        <v>77</v>
      </c>
      <c r="D95" s="12" t="s">
        <v>78</v>
      </c>
      <c r="E95" s="37">
        <v>6.64</v>
      </c>
      <c r="F95" s="37">
        <v>3.01</v>
      </c>
      <c r="G95" s="16" t="s">
        <v>531</v>
      </c>
      <c r="H95" s="16" t="s">
        <v>660</v>
      </c>
      <c r="I95" s="15" t="s">
        <v>793</v>
      </c>
    </row>
    <row r="96" spans="1:9" s="11" customFormat="1" x14ac:dyDescent="0.2">
      <c r="A96" s="14">
        <v>95</v>
      </c>
      <c r="B96" s="12" t="s">
        <v>79</v>
      </c>
      <c r="C96" s="22" t="s">
        <v>80</v>
      </c>
      <c r="D96" s="48" t="s">
        <v>68</v>
      </c>
      <c r="E96" s="37">
        <v>11.2</v>
      </c>
      <c r="F96" s="37">
        <v>3.01</v>
      </c>
      <c r="G96" s="16" t="s">
        <v>531</v>
      </c>
      <c r="H96" s="16" t="s">
        <v>660</v>
      </c>
      <c r="I96" s="15" t="s">
        <v>793</v>
      </c>
    </row>
    <row r="97" spans="1:9" s="11" customFormat="1" x14ac:dyDescent="0.2">
      <c r="A97" s="14">
        <v>96</v>
      </c>
      <c r="B97" s="12" t="s">
        <v>81</v>
      </c>
      <c r="C97" s="28" t="s">
        <v>82</v>
      </c>
      <c r="D97" s="16" t="s">
        <v>68</v>
      </c>
      <c r="E97" s="37">
        <v>11.71</v>
      </c>
      <c r="F97" s="37">
        <v>3.01</v>
      </c>
      <c r="G97" s="16" t="s">
        <v>531</v>
      </c>
      <c r="H97" s="16" t="s">
        <v>660</v>
      </c>
      <c r="I97" s="15" t="s">
        <v>793</v>
      </c>
    </row>
    <row r="98" spans="1:9" s="11" customFormat="1" ht="24" x14ac:dyDescent="0.2">
      <c r="A98" s="14">
        <v>97</v>
      </c>
      <c r="B98" s="12" t="s">
        <v>83</v>
      </c>
      <c r="C98" s="22" t="s">
        <v>84</v>
      </c>
      <c r="D98" s="16" t="s">
        <v>85</v>
      </c>
      <c r="E98" s="37">
        <v>25.1</v>
      </c>
      <c r="F98" s="37">
        <v>3.01</v>
      </c>
      <c r="G98" s="16" t="s">
        <v>531</v>
      </c>
      <c r="H98" s="16" t="s">
        <v>660</v>
      </c>
      <c r="I98" s="15" t="s">
        <v>793</v>
      </c>
    </row>
    <row r="99" spans="1:9" ht="36" x14ac:dyDescent="0.2">
      <c r="A99" s="14">
        <v>98</v>
      </c>
      <c r="B99" s="12" t="s">
        <v>86</v>
      </c>
      <c r="C99" s="22" t="s">
        <v>87</v>
      </c>
      <c r="D99" s="12" t="s">
        <v>668</v>
      </c>
      <c r="E99" s="37">
        <v>25.58</v>
      </c>
      <c r="F99" s="37">
        <v>3.01</v>
      </c>
      <c r="G99" s="16" t="s">
        <v>531</v>
      </c>
      <c r="H99" s="12" t="s">
        <v>660</v>
      </c>
      <c r="I99" s="15" t="s">
        <v>793</v>
      </c>
    </row>
    <row r="100" spans="1:9" ht="24" x14ac:dyDescent="0.2">
      <c r="A100" s="14">
        <v>99</v>
      </c>
      <c r="B100" s="12" t="s">
        <v>88</v>
      </c>
      <c r="C100" s="22" t="s">
        <v>89</v>
      </c>
      <c r="D100" s="12" t="s">
        <v>667</v>
      </c>
      <c r="E100" s="37">
        <v>25.58</v>
      </c>
      <c r="F100" s="37">
        <v>3.01</v>
      </c>
      <c r="G100" s="16" t="s">
        <v>531</v>
      </c>
      <c r="H100" s="12" t="s">
        <v>660</v>
      </c>
      <c r="I100" s="15" t="s">
        <v>793</v>
      </c>
    </row>
    <row r="101" spans="1:9" ht="24" x14ac:dyDescent="0.2">
      <c r="A101" s="14">
        <v>100</v>
      </c>
      <c r="B101" s="12" t="s">
        <v>90</v>
      </c>
      <c r="C101" s="22" t="s">
        <v>91</v>
      </c>
      <c r="D101" s="12" t="s">
        <v>92</v>
      </c>
      <c r="E101" s="37">
        <v>11.71</v>
      </c>
      <c r="F101" s="37">
        <v>3.01</v>
      </c>
      <c r="G101" s="16" t="s">
        <v>531</v>
      </c>
      <c r="H101" s="12" t="s">
        <v>660</v>
      </c>
      <c r="I101" s="15" t="s">
        <v>793</v>
      </c>
    </row>
    <row r="102" spans="1:9" ht="24" x14ac:dyDescent="0.2">
      <c r="A102" s="14">
        <v>101</v>
      </c>
      <c r="B102" s="12" t="s">
        <v>93</v>
      </c>
      <c r="C102" s="22" t="s">
        <v>94</v>
      </c>
      <c r="D102" s="12" t="s">
        <v>666</v>
      </c>
      <c r="E102" s="37">
        <v>7.21</v>
      </c>
      <c r="F102" s="37">
        <v>3.01</v>
      </c>
      <c r="G102" s="16" t="s">
        <v>531</v>
      </c>
      <c r="H102" s="12" t="s">
        <v>660</v>
      </c>
      <c r="I102" s="15" t="s">
        <v>793</v>
      </c>
    </row>
    <row r="103" spans="1:9" ht="24" x14ac:dyDescent="0.2">
      <c r="A103" s="14">
        <v>102</v>
      </c>
      <c r="B103" s="12" t="s">
        <v>95</v>
      </c>
      <c r="C103" s="22" t="s">
        <v>96</v>
      </c>
      <c r="D103" s="12" t="s">
        <v>97</v>
      </c>
      <c r="E103" s="37">
        <v>4.1900000000000004</v>
      </c>
      <c r="F103" s="37">
        <v>3.01</v>
      </c>
      <c r="G103" s="12" t="s">
        <v>522</v>
      </c>
      <c r="H103" s="12" t="s">
        <v>660</v>
      </c>
      <c r="I103" s="44" t="s">
        <v>793</v>
      </c>
    </row>
    <row r="104" spans="1:9" ht="24" x14ac:dyDescent="0.2">
      <c r="A104" s="14">
        <v>103</v>
      </c>
      <c r="B104" s="12" t="s">
        <v>98</v>
      </c>
      <c r="C104" s="22" t="s">
        <v>99</v>
      </c>
      <c r="D104" s="12" t="s">
        <v>665</v>
      </c>
      <c r="E104" s="37">
        <v>11.56</v>
      </c>
      <c r="F104" s="37">
        <v>3.01</v>
      </c>
      <c r="G104" s="12" t="s">
        <v>563</v>
      </c>
      <c r="H104" s="12" t="s">
        <v>660</v>
      </c>
      <c r="I104" s="15" t="s">
        <v>793</v>
      </c>
    </row>
    <row r="105" spans="1:9" x14ac:dyDescent="0.2">
      <c r="A105" s="14">
        <v>104</v>
      </c>
      <c r="B105" s="9" t="s">
        <v>100</v>
      </c>
      <c r="C105" s="22" t="s">
        <v>101</v>
      </c>
      <c r="D105" s="12" t="s">
        <v>664</v>
      </c>
      <c r="E105" s="37">
        <v>5.8</v>
      </c>
      <c r="F105" s="42">
        <v>3.01</v>
      </c>
      <c r="G105" s="2" t="s">
        <v>522</v>
      </c>
      <c r="H105" s="29" t="s">
        <v>660</v>
      </c>
      <c r="I105" s="44" t="s">
        <v>793</v>
      </c>
    </row>
    <row r="106" spans="1:9" x14ac:dyDescent="0.2">
      <c r="A106" s="14">
        <v>105</v>
      </c>
      <c r="B106" s="12" t="s">
        <v>102</v>
      </c>
      <c r="C106" s="22" t="s">
        <v>103</v>
      </c>
      <c r="D106" s="12" t="s">
        <v>104</v>
      </c>
      <c r="E106" s="42">
        <v>77.98</v>
      </c>
      <c r="F106" s="42">
        <v>3.01</v>
      </c>
      <c r="G106" s="15" t="s">
        <v>560</v>
      </c>
      <c r="H106" s="12" t="s">
        <v>660</v>
      </c>
      <c r="I106" s="15" t="s">
        <v>793</v>
      </c>
    </row>
    <row r="107" spans="1:9" x14ac:dyDescent="0.2">
      <c r="A107" s="14">
        <v>106</v>
      </c>
      <c r="B107" s="12" t="s">
        <v>105</v>
      </c>
      <c r="C107" s="22" t="s">
        <v>106</v>
      </c>
      <c r="D107" s="36" t="s">
        <v>31</v>
      </c>
      <c r="E107" s="37">
        <v>19.149999999999999</v>
      </c>
      <c r="F107" s="42">
        <v>3.36</v>
      </c>
      <c r="G107" s="12" t="s">
        <v>521</v>
      </c>
      <c r="H107" s="12" t="s">
        <v>660</v>
      </c>
      <c r="I107" s="12" t="s">
        <v>793</v>
      </c>
    </row>
    <row r="108" spans="1:9" x14ac:dyDescent="0.2">
      <c r="A108" s="14">
        <v>107</v>
      </c>
      <c r="B108" s="12" t="s">
        <v>107</v>
      </c>
      <c r="C108" s="22" t="s">
        <v>663</v>
      </c>
      <c r="D108" s="43" t="s">
        <v>108</v>
      </c>
      <c r="E108" s="37">
        <v>6.16</v>
      </c>
      <c r="F108" s="42">
        <v>3.01</v>
      </c>
      <c r="G108" s="15" t="s">
        <v>524</v>
      </c>
      <c r="H108" s="12" t="s">
        <v>660</v>
      </c>
      <c r="I108" s="44" t="s">
        <v>793</v>
      </c>
    </row>
    <row r="109" spans="1:9" x14ac:dyDescent="0.2">
      <c r="A109" s="14">
        <v>108</v>
      </c>
      <c r="B109" s="12" t="s">
        <v>109</v>
      </c>
      <c r="C109" s="22" t="s">
        <v>110</v>
      </c>
      <c r="D109" s="43" t="s">
        <v>111</v>
      </c>
      <c r="E109" s="37">
        <v>9.02</v>
      </c>
      <c r="F109" s="42">
        <v>3.01</v>
      </c>
      <c r="G109" s="15" t="s">
        <v>524</v>
      </c>
      <c r="H109" s="12" t="s">
        <v>660</v>
      </c>
      <c r="I109" s="44" t="s">
        <v>793</v>
      </c>
    </row>
    <row r="110" spans="1:9" s="11" customFormat="1" x14ac:dyDescent="0.2">
      <c r="A110" s="14">
        <v>109</v>
      </c>
      <c r="B110" s="12" t="s">
        <v>112</v>
      </c>
      <c r="C110" s="30" t="s">
        <v>662</v>
      </c>
      <c r="D110" s="43" t="s">
        <v>113</v>
      </c>
      <c r="E110" s="37">
        <v>6.16</v>
      </c>
      <c r="F110" s="42">
        <v>3.01</v>
      </c>
      <c r="G110" s="15" t="s">
        <v>524</v>
      </c>
      <c r="H110" s="12" t="s">
        <v>660</v>
      </c>
      <c r="I110" s="44" t="s">
        <v>793</v>
      </c>
    </row>
    <row r="111" spans="1:9" s="11" customFormat="1" x14ac:dyDescent="0.2">
      <c r="A111" s="14">
        <v>110</v>
      </c>
      <c r="B111" s="12" t="s">
        <v>114</v>
      </c>
      <c r="C111" s="31" t="s">
        <v>115</v>
      </c>
      <c r="D111" s="43" t="s">
        <v>116</v>
      </c>
      <c r="E111" s="37">
        <v>9.02</v>
      </c>
      <c r="F111" s="42">
        <v>3.01</v>
      </c>
      <c r="G111" s="15" t="s">
        <v>524</v>
      </c>
      <c r="H111" s="12" t="s">
        <v>660</v>
      </c>
      <c r="I111" s="44" t="s">
        <v>793</v>
      </c>
    </row>
    <row r="112" spans="1:9" x14ac:dyDescent="0.2">
      <c r="A112" s="14">
        <v>111</v>
      </c>
      <c r="B112" s="12" t="s">
        <v>117</v>
      </c>
      <c r="C112" s="30" t="s">
        <v>661</v>
      </c>
      <c r="D112" s="43" t="s">
        <v>113</v>
      </c>
      <c r="E112" s="37">
        <v>6.16</v>
      </c>
      <c r="F112" s="42">
        <v>3.01</v>
      </c>
      <c r="G112" s="15" t="s">
        <v>524</v>
      </c>
      <c r="H112" s="12" t="s">
        <v>660</v>
      </c>
      <c r="I112" s="44" t="s">
        <v>793</v>
      </c>
    </row>
    <row r="113" spans="1:9" x14ac:dyDescent="0.2">
      <c r="A113" s="14">
        <v>112</v>
      </c>
      <c r="B113" s="12" t="s">
        <v>118</v>
      </c>
      <c r="C113" s="30" t="s">
        <v>119</v>
      </c>
      <c r="D113" s="43" t="s">
        <v>116</v>
      </c>
      <c r="E113" s="37">
        <v>9.02</v>
      </c>
      <c r="F113" s="42">
        <v>3.01</v>
      </c>
      <c r="G113" s="15" t="s">
        <v>524</v>
      </c>
      <c r="H113" s="12" t="s">
        <v>660</v>
      </c>
      <c r="I113" s="44" t="s">
        <v>793</v>
      </c>
    </row>
    <row r="114" spans="1:9" x14ac:dyDescent="0.2">
      <c r="A114" s="14">
        <v>113</v>
      </c>
      <c r="B114" s="12" t="s">
        <v>120</v>
      </c>
      <c r="C114" s="22" t="s">
        <v>121</v>
      </c>
      <c r="D114" s="43" t="s">
        <v>122</v>
      </c>
      <c r="E114" s="37">
        <v>7.21</v>
      </c>
      <c r="F114" s="37">
        <v>3.01</v>
      </c>
      <c r="G114" s="12" t="s">
        <v>524</v>
      </c>
      <c r="H114" s="12" t="s">
        <v>660</v>
      </c>
      <c r="I114" s="44" t="s">
        <v>793</v>
      </c>
    </row>
    <row r="115" spans="1:9" x14ac:dyDescent="0.2">
      <c r="A115" s="14">
        <v>114</v>
      </c>
      <c r="B115" s="12" t="s">
        <v>123</v>
      </c>
      <c r="C115" s="22" t="s">
        <v>124</v>
      </c>
      <c r="D115" s="36" t="s">
        <v>31</v>
      </c>
      <c r="E115" s="37">
        <v>17.37</v>
      </c>
      <c r="F115" s="42">
        <v>3.36</v>
      </c>
      <c r="G115" s="12" t="s">
        <v>521</v>
      </c>
      <c r="H115" s="12" t="s">
        <v>660</v>
      </c>
      <c r="I115" s="12" t="s">
        <v>793</v>
      </c>
    </row>
    <row r="116" spans="1:9" x14ac:dyDescent="0.2">
      <c r="A116" s="14">
        <v>115</v>
      </c>
      <c r="B116" s="12" t="s">
        <v>125</v>
      </c>
      <c r="C116" s="22" t="s">
        <v>126</v>
      </c>
      <c r="D116" s="12" t="s">
        <v>34</v>
      </c>
      <c r="E116" s="37">
        <v>151.93</v>
      </c>
      <c r="F116" s="42">
        <v>3.01</v>
      </c>
      <c r="G116" s="12" t="s">
        <v>521</v>
      </c>
      <c r="H116" s="12" t="s">
        <v>660</v>
      </c>
      <c r="I116" s="12" t="s">
        <v>793</v>
      </c>
    </row>
    <row r="117" spans="1:9" x14ac:dyDescent="0.2">
      <c r="A117" s="14">
        <v>116</v>
      </c>
      <c r="B117" s="12" t="s">
        <v>128</v>
      </c>
      <c r="C117" s="22" t="s">
        <v>129</v>
      </c>
      <c r="D117" s="12" t="s">
        <v>34</v>
      </c>
      <c r="E117" s="37">
        <v>23.18</v>
      </c>
      <c r="F117" s="42">
        <v>3.01</v>
      </c>
      <c r="G117" s="12" t="s">
        <v>521</v>
      </c>
      <c r="H117" s="12" t="s">
        <v>660</v>
      </c>
      <c r="I117" s="12" t="s">
        <v>793</v>
      </c>
    </row>
    <row r="118" spans="1:9" x14ac:dyDescent="0.2">
      <c r="A118" s="14">
        <v>117</v>
      </c>
      <c r="B118" s="12" t="s">
        <v>130</v>
      </c>
      <c r="C118" s="22" t="s">
        <v>131</v>
      </c>
      <c r="D118" s="36" t="s">
        <v>31</v>
      </c>
      <c r="E118" s="37">
        <v>17.41</v>
      </c>
      <c r="F118" s="42">
        <v>3.36</v>
      </c>
      <c r="G118" s="12" t="s">
        <v>521</v>
      </c>
      <c r="H118" s="12" t="s">
        <v>660</v>
      </c>
      <c r="I118" s="12" t="s">
        <v>793</v>
      </c>
    </row>
    <row r="119" spans="1:9" x14ac:dyDescent="0.2">
      <c r="A119" s="14">
        <v>118</v>
      </c>
      <c r="B119" s="14" t="s">
        <v>132</v>
      </c>
      <c r="C119" s="26" t="s">
        <v>133</v>
      </c>
      <c r="D119" s="43" t="s">
        <v>122</v>
      </c>
      <c r="E119" s="49">
        <v>4.83</v>
      </c>
      <c r="F119" s="49">
        <v>3.01</v>
      </c>
      <c r="G119" s="14" t="s">
        <v>524</v>
      </c>
      <c r="H119" s="12" t="s">
        <v>660</v>
      </c>
      <c r="I119" s="44" t="s">
        <v>793</v>
      </c>
    </row>
    <row r="120" spans="1:9" ht="24" x14ac:dyDescent="0.2">
      <c r="A120" s="14">
        <v>119</v>
      </c>
      <c r="B120" s="12" t="s">
        <v>659</v>
      </c>
      <c r="C120" s="22" t="s">
        <v>134</v>
      </c>
      <c r="D120" s="12" t="s">
        <v>658</v>
      </c>
      <c r="E120" s="37">
        <f>127.18+7.11</f>
        <v>134.29000000000002</v>
      </c>
      <c r="F120" s="37">
        <v>6.37</v>
      </c>
      <c r="G120" s="16" t="s">
        <v>531</v>
      </c>
      <c r="H120" s="16" t="s">
        <v>622</v>
      </c>
      <c r="I120" s="15" t="s">
        <v>793</v>
      </c>
    </row>
    <row r="121" spans="1:9" ht="36" x14ac:dyDescent="0.2">
      <c r="A121" s="14">
        <v>120</v>
      </c>
      <c r="B121" s="12" t="s">
        <v>657</v>
      </c>
      <c r="C121" s="22" t="s">
        <v>656</v>
      </c>
      <c r="D121" s="36" t="s">
        <v>655</v>
      </c>
      <c r="E121" s="37">
        <f>127.18+3.61</f>
        <v>130.79000000000002</v>
      </c>
      <c r="F121" s="37">
        <v>6.37</v>
      </c>
      <c r="G121" s="16" t="s">
        <v>531</v>
      </c>
      <c r="H121" s="16" t="s">
        <v>622</v>
      </c>
      <c r="I121" s="15" t="s">
        <v>793</v>
      </c>
    </row>
    <row r="122" spans="1:9" ht="48" x14ac:dyDescent="0.2">
      <c r="A122" s="14">
        <v>121</v>
      </c>
      <c r="B122" s="12" t="s">
        <v>135</v>
      </c>
      <c r="C122" s="22" t="s">
        <v>136</v>
      </c>
      <c r="D122" s="36" t="s">
        <v>654</v>
      </c>
      <c r="E122" s="37">
        <v>11.6</v>
      </c>
      <c r="F122" s="37">
        <v>3.06</v>
      </c>
      <c r="G122" s="12" t="s">
        <v>522</v>
      </c>
      <c r="H122" s="16" t="s">
        <v>622</v>
      </c>
      <c r="I122" s="44" t="s">
        <v>793</v>
      </c>
    </row>
    <row r="123" spans="1:9" ht="24" x14ac:dyDescent="0.2">
      <c r="A123" s="14">
        <v>122</v>
      </c>
      <c r="B123" s="12" t="s">
        <v>653</v>
      </c>
      <c r="C123" s="26" t="s">
        <v>652</v>
      </c>
      <c r="D123" s="36" t="s">
        <v>651</v>
      </c>
      <c r="E123" s="47">
        <f>126.38+3.44</f>
        <v>129.82</v>
      </c>
      <c r="F123" s="47">
        <v>6.37</v>
      </c>
      <c r="G123" s="16" t="s">
        <v>531</v>
      </c>
      <c r="H123" s="16" t="s">
        <v>622</v>
      </c>
      <c r="I123" s="15" t="s">
        <v>793</v>
      </c>
    </row>
    <row r="124" spans="1:9" ht="36" x14ac:dyDescent="0.2">
      <c r="A124" s="14">
        <v>123</v>
      </c>
      <c r="B124" s="12" t="s">
        <v>137</v>
      </c>
      <c r="C124" s="22" t="s">
        <v>138</v>
      </c>
      <c r="D124" s="36" t="s">
        <v>650</v>
      </c>
      <c r="E124" s="37">
        <v>9.94</v>
      </c>
      <c r="F124" s="37">
        <v>3.06</v>
      </c>
      <c r="G124" s="12" t="s">
        <v>522</v>
      </c>
      <c r="H124" s="16" t="s">
        <v>622</v>
      </c>
      <c r="I124" s="44" t="s">
        <v>793</v>
      </c>
    </row>
    <row r="125" spans="1:9" ht="24" x14ac:dyDescent="0.2">
      <c r="A125" s="14">
        <v>124</v>
      </c>
      <c r="B125" s="12" t="s">
        <v>649</v>
      </c>
      <c r="C125" s="22" t="s">
        <v>648</v>
      </c>
      <c r="D125" s="46" t="s">
        <v>644</v>
      </c>
      <c r="E125" s="47">
        <f>126.4+4.17</f>
        <v>130.57</v>
      </c>
      <c r="F125" s="37">
        <v>6.37</v>
      </c>
      <c r="G125" s="16" t="s">
        <v>531</v>
      </c>
      <c r="H125" s="16" t="s">
        <v>622</v>
      </c>
      <c r="I125" s="15" t="s">
        <v>793</v>
      </c>
    </row>
    <row r="126" spans="1:9" ht="24" x14ac:dyDescent="0.2">
      <c r="A126" s="14">
        <v>125</v>
      </c>
      <c r="B126" s="12" t="s">
        <v>139</v>
      </c>
      <c r="C126" s="22" t="s">
        <v>140</v>
      </c>
      <c r="D126" s="46" t="s">
        <v>647</v>
      </c>
      <c r="E126" s="47">
        <v>4.49</v>
      </c>
      <c r="F126" s="37">
        <v>3.06</v>
      </c>
      <c r="G126" s="12" t="s">
        <v>522</v>
      </c>
      <c r="H126" s="16" t="s">
        <v>622</v>
      </c>
      <c r="I126" s="44" t="s">
        <v>793</v>
      </c>
    </row>
    <row r="127" spans="1:9" ht="36" x14ac:dyDescent="0.2">
      <c r="A127" s="14">
        <v>126</v>
      </c>
      <c r="B127" s="12" t="s">
        <v>141</v>
      </c>
      <c r="C127" s="22" t="s">
        <v>142</v>
      </c>
      <c r="D127" s="46" t="s">
        <v>596</v>
      </c>
      <c r="E127" s="47">
        <v>3.04</v>
      </c>
      <c r="F127" s="37">
        <v>2.69</v>
      </c>
      <c r="G127" s="12" t="s">
        <v>521</v>
      </c>
      <c r="H127" s="16" t="s">
        <v>622</v>
      </c>
      <c r="I127" s="12" t="s">
        <v>793</v>
      </c>
    </row>
    <row r="128" spans="1:9" ht="24" x14ac:dyDescent="0.2">
      <c r="A128" s="14">
        <v>127</v>
      </c>
      <c r="B128" s="12" t="s">
        <v>143</v>
      </c>
      <c r="C128" s="22" t="s">
        <v>144</v>
      </c>
      <c r="D128" s="46" t="s">
        <v>647</v>
      </c>
      <c r="E128" s="47">
        <v>3.9</v>
      </c>
      <c r="F128" s="37">
        <v>3.06</v>
      </c>
      <c r="G128" s="12" t="s">
        <v>522</v>
      </c>
      <c r="H128" s="16" t="s">
        <v>622</v>
      </c>
      <c r="I128" s="44" t="s">
        <v>793</v>
      </c>
    </row>
    <row r="129" spans="1:9" ht="24" x14ac:dyDescent="0.2">
      <c r="A129" s="14">
        <v>128</v>
      </c>
      <c r="B129" s="12" t="s">
        <v>646</v>
      </c>
      <c r="C129" s="22" t="s">
        <v>645</v>
      </c>
      <c r="D129" s="46" t="s">
        <v>644</v>
      </c>
      <c r="E129" s="47">
        <f>126.74+3.68</f>
        <v>130.41999999999999</v>
      </c>
      <c r="F129" s="37">
        <v>6.37</v>
      </c>
      <c r="G129" s="16" t="s">
        <v>531</v>
      </c>
      <c r="H129" s="16" t="s">
        <v>622</v>
      </c>
      <c r="I129" s="15" t="s">
        <v>793</v>
      </c>
    </row>
    <row r="130" spans="1:9" ht="24" x14ac:dyDescent="0.2">
      <c r="A130" s="14">
        <v>129</v>
      </c>
      <c r="B130" s="12" t="s">
        <v>145</v>
      </c>
      <c r="C130" s="22" t="s">
        <v>146</v>
      </c>
      <c r="D130" s="46" t="s">
        <v>643</v>
      </c>
      <c r="E130" s="47">
        <v>8.9</v>
      </c>
      <c r="F130" s="37">
        <v>3.06</v>
      </c>
      <c r="G130" s="12" t="s">
        <v>522</v>
      </c>
      <c r="H130" s="16" t="s">
        <v>622</v>
      </c>
      <c r="I130" s="44" t="s">
        <v>793</v>
      </c>
    </row>
    <row r="131" spans="1:9" x14ac:dyDescent="0.2">
      <c r="A131" s="14">
        <v>130</v>
      </c>
      <c r="B131" s="12" t="s">
        <v>642</v>
      </c>
      <c r="C131" s="22" t="s">
        <v>641</v>
      </c>
      <c r="D131" s="46" t="s">
        <v>147</v>
      </c>
      <c r="E131" s="47">
        <f>127.18+3.48</f>
        <v>130.66</v>
      </c>
      <c r="F131" s="37">
        <v>6.37</v>
      </c>
      <c r="G131" s="16" t="s">
        <v>531</v>
      </c>
      <c r="H131" s="16" t="s">
        <v>622</v>
      </c>
      <c r="I131" s="15" t="s">
        <v>793</v>
      </c>
    </row>
    <row r="132" spans="1:9" x14ac:dyDescent="0.2">
      <c r="A132" s="14">
        <v>131</v>
      </c>
      <c r="B132" s="12" t="s">
        <v>148</v>
      </c>
      <c r="C132" s="22" t="s">
        <v>149</v>
      </c>
      <c r="D132" s="46" t="s">
        <v>150</v>
      </c>
      <c r="E132" s="47">
        <v>11.6</v>
      </c>
      <c r="F132" s="37">
        <v>3.06</v>
      </c>
      <c r="G132" s="12" t="s">
        <v>522</v>
      </c>
      <c r="H132" s="16" t="s">
        <v>622</v>
      </c>
      <c r="I132" s="44" t="s">
        <v>793</v>
      </c>
    </row>
    <row r="133" spans="1:9" ht="24" x14ac:dyDescent="0.2">
      <c r="A133" s="14">
        <v>132</v>
      </c>
      <c r="B133" s="12" t="s">
        <v>640</v>
      </c>
      <c r="C133" s="22" t="s">
        <v>639</v>
      </c>
      <c r="D133" s="12" t="s">
        <v>638</v>
      </c>
      <c r="E133" s="47">
        <f>126.32+3.54</f>
        <v>129.85999999999999</v>
      </c>
      <c r="F133" s="37">
        <v>6.37</v>
      </c>
      <c r="G133" s="16" t="s">
        <v>531</v>
      </c>
      <c r="H133" s="16" t="s">
        <v>622</v>
      </c>
      <c r="I133" s="15" t="s">
        <v>793</v>
      </c>
    </row>
    <row r="134" spans="1:9" ht="24" x14ac:dyDescent="0.2">
      <c r="A134" s="14">
        <v>133</v>
      </c>
      <c r="B134" s="12" t="s">
        <v>151</v>
      </c>
      <c r="C134" s="22" t="s">
        <v>152</v>
      </c>
      <c r="D134" s="46" t="s">
        <v>637</v>
      </c>
      <c r="E134" s="47">
        <v>9.94</v>
      </c>
      <c r="F134" s="37">
        <v>3.06</v>
      </c>
      <c r="G134" s="12" t="s">
        <v>522</v>
      </c>
      <c r="H134" s="16" t="s">
        <v>622</v>
      </c>
      <c r="I134" s="44" t="s">
        <v>793</v>
      </c>
    </row>
    <row r="135" spans="1:9" ht="24" x14ac:dyDescent="0.2">
      <c r="A135" s="14">
        <v>134</v>
      </c>
      <c r="B135" s="12" t="s">
        <v>636</v>
      </c>
      <c r="C135" s="22" t="s">
        <v>635</v>
      </c>
      <c r="D135" s="46" t="s">
        <v>634</v>
      </c>
      <c r="E135" s="47">
        <f>126.36+4.27</f>
        <v>130.63</v>
      </c>
      <c r="F135" s="37">
        <v>6.37</v>
      </c>
      <c r="G135" s="16" t="s">
        <v>531</v>
      </c>
      <c r="H135" s="16" t="s">
        <v>622</v>
      </c>
      <c r="I135" s="15" t="s">
        <v>793</v>
      </c>
    </row>
    <row r="136" spans="1:9" ht="24" x14ac:dyDescent="0.2">
      <c r="A136" s="14">
        <v>135</v>
      </c>
      <c r="B136" s="12" t="s">
        <v>153</v>
      </c>
      <c r="C136" s="22" t="s">
        <v>154</v>
      </c>
      <c r="D136" s="12" t="s">
        <v>633</v>
      </c>
      <c r="E136" s="47">
        <v>4.53</v>
      </c>
      <c r="F136" s="37">
        <v>3.06</v>
      </c>
      <c r="G136" s="12" t="s">
        <v>522</v>
      </c>
      <c r="H136" s="16" t="s">
        <v>622</v>
      </c>
      <c r="I136" s="44" t="s">
        <v>793</v>
      </c>
    </row>
    <row r="137" spans="1:9" x14ac:dyDescent="0.2">
      <c r="A137" s="14">
        <v>136</v>
      </c>
      <c r="B137" s="12" t="s">
        <v>632</v>
      </c>
      <c r="C137" s="22" t="s">
        <v>155</v>
      </c>
      <c r="D137" s="46" t="s">
        <v>631</v>
      </c>
      <c r="E137" s="47">
        <f>78.21+4.27</f>
        <v>82.47999999999999</v>
      </c>
      <c r="F137" s="37">
        <v>6.37</v>
      </c>
      <c r="G137" s="16" t="s">
        <v>531</v>
      </c>
      <c r="H137" s="16" t="s">
        <v>622</v>
      </c>
      <c r="I137" s="15" t="s">
        <v>793</v>
      </c>
    </row>
    <row r="138" spans="1:9" s="27" customFormat="1" ht="36" x14ac:dyDescent="0.2">
      <c r="A138" s="14">
        <v>137</v>
      </c>
      <c r="B138" s="12" t="s">
        <v>156</v>
      </c>
      <c r="C138" s="22" t="s">
        <v>157</v>
      </c>
      <c r="D138" s="50" t="s">
        <v>630</v>
      </c>
      <c r="E138" s="47">
        <v>72.099999999999994</v>
      </c>
      <c r="F138" s="37">
        <v>6.37</v>
      </c>
      <c r="G138" s="16" t="s">
        <v>531</v>
      </c>
      <c r="H138" s="16" t="s">
        <v>622</v>
      </c>
      <c r="I138" s="15" t="s">
        <v>793</v>
      </c>
    </row>
    <row r="139" spans="1:9" ht="36" x14ac:dyDescent="0.2">
      <c r="A139" s="14">
        <v>138</v>
      </c>
      <c r="B139" s="12" t="s">
        <v>158</v>
      </c>
      <c r="C139" s="22" t="s">
        <v>159</v>
      </c>
      <c r="D139" s="51" t="s">
        <v>630</v>
      </c>
      <c r="E139" s="37">
        <v>42.49</v>
      </c>
      <c r="F139" s="42">
        <v>3.06</v>
      </c>
      <c r="G139" s="16" t="s">
        <v>531</v>
      </c>
      <c r="H139" s="15" t="s">
        <v>622</v>
      </c>
      <c r="I139" s="15" t="s">
        <v>793</v>
      </c>
    </row>
    <row r="140" spans="1:9" ht="36" x14ac:dyDescent="0.2">
      <c r="A140" s="14">
        <v>139</v>
      </c>
      <c r="B140" s="12" t="s">
        <v>160</v>
      </c>
      <c r="C140" s="22" t="s">
        <v>161</v>
      </c>
      <c r="D140" s="51" t="s">
        <v>630</v>
      </c>
      <c r="E140" s="37">
        <v>46.58</v>
      </c>
      <c r="F140" s="42">
        <v>3.06</v>
      </c>
      <c r="G140" s="16" t="s">
        <v>531</v>
      </c>
      <c r="H140" s="15" t="s">
        <v>622</v>
      </c>
      <c r="I140" s="15" t="s">
        <v>793</v>
      </c>
    </row>
    <row r="141" spans="1:9" ht="36" x14ac:dyDescent="0.2">
      <c r="A141" s="14">
        <v>140</v>
      </c>
      <c r="B141" s="12" t="s">
        <v>162</v>
      </c>
      <c r="C141" s="22" t="s">
        <v>163</v>
      </c>
      <c r="D141" s="50" t="s">
        <v>630</v>
      </c>
      <c r="E141" s="47">
        <v>46.98</v>
      </c>
      <c r="F141" s="37">
        <v>3.06</v>
      </c>
      <c r="G141" s="16" t="s">
        <v>531</v>
      </c>
      <c r="H141" s="16" t="s">
        <v>622</v>
      </c>
      <c r="I141" s="15" t="s">
        <v>793</v>
      </c>
    </row>
    <row r="142" spans="1:9" ht="36" x14ac:dyDescent="0.2">
      <c r="A142" s="14">
        <v>141</v>
      </c>
      <c r="B142" s="12" t="s">
        <v>164</v>
      </c>
      <c r="C142" s="22" t="s">
        <v>165</v>
      </c>
      <c r="D142" s="46" t="s">
        <v>629</v>
      </c>
      <c r="E142" s="47">
        <v>66.22</v>
      </c>
      <c r="F142" s="37">
        <v>3.06</v>
      </c>
      <c r="G142" s="16" t="s">
        <v>531</v>
      </c>
      <c r="H142" s="16" t="s">
        <v>622</v>
      </c>
      <c r="I142" s="15" t="s">
        <v>793</v>
      </c>
    </row>
    <row r="143" spans="1:9" x14ac:dyDescent="0.2">
      <c r="A143" s="14">
        <v>142</v>
      </c>
      <c r="B143" s="12" t="s">
        <v>166</v>
      </c>
      <c r="C143" s="22" t="s">
        <v>167</v>
      </c>
      <c r="D143" s="46" t="s">
        <v>168</v>
      </c>
      <c r="E143" s="47">
        <v>5.42</v>
      </c>
      <c r="F143" s="37">
        <v>3.06</v>
      </c>
      <c r="G143" s="12" t="s">
        <v>522</v>
      </c>
      <c r="H143" s="16" t="s">
        <v>622</v>
      </c>
      <c r="I143" s="44" t="s">
        <v>793</v>
      </c>
    </row>
    <row r="144" spans="1:9" ht="24" x14ac:dyDescent="0.2">
      <c r="A144" s="14">
        <v>143</v>
      </c>
      <c r="B144" s="14" t="s">
        <v>169</v>
      </c>
      <c r="C144" s="24" t="s">
        <v>170</v>
      </c>
      <c r="D144" s="52" t="s">
        <v>628</v>
      </c>
      <c r="E144" s="53">
        <v>23.15</v>
      </c>
      <c r="F144" s="49">
        <v>3.06</v>
      </c>
      <c r="G144" s="29" t="s">
        <v>531</v>
      </c>
      <c r="H144" s="29" t="s">
        <v>622</v>
      </c>
      <c r="I144" s="15" t="s">
        <v>793</v>
      </c>
    </row>
    <row r="145" spans="1:9" ht="24" x14ac:dyDescent="0.2">
      <c r="A145" s="14">
        <v>144</v>
      </c>
      <c r="B145" s="12" t="s">
        <v>171</v>
      </c>
      <c r="C145" s="22" t="s">
        <v>172</v>
      </c>
      <c r="D145" s="36" t="s">
        <v>627</v>
      </c>
      <c r="E145" s="37">
        <v>11.36</v>
      </c>
      <c r="F145" s="37">
        <v>3.06</v>
      </c>
      <c r="G145" s="16" t="s">
        <v>531</v>
      </c>
      <c r="H145" s="12" t="s">
        <v>622</v>
      </c>
      <c r="I145" s="15" t="s">
        <v>793</v>
      </c>
    </row>
    <row r="146" spans="1:9" x14ac:dyDescent="0.2">
      <c r="A146" s="14">
        <v>145</v>
      </c>
      <c r="B146" s="16" t="s">
        <v>173</v>
      </c>
      <c r="C146" s="28" t="s">
        <v>174</v>
      </c>
      <c r="D146" s="46" t="s">
        <v>561</v>
      </c>
      <c r="E146" s="47">
        <v>81.36</v>
      </c>
      <c r="F146" s="47">
        <v>3.06</v>
      </c>
      <c r="G146" s="21" t="s">
        <v>560</v>
      </c>
      <c r="H146" s="16" t="s">
        <v>622</v>
      </c>
      <c r="I146" s="15" t="s">
        <v>793</v>
      </c>
    </row>
    <row r="147" spans="1:9" x14ac:dyDescent="0.2">
      <c r="A147" s="14">
        <v>146</v>
      </c>
      <c r="B147" s="12" t="s">
        <v>176</v>
      </c>
      <c r="C147" s="22" t="s">
        <v>177</v>
      </c>
      <c r="D147" s="36" t="s">
        <v>31</v>
      </c>
      <c r="E147" s="37">
        <v>31.41</v>
      </c>
      <c r="F147" s="37">
        <v>3.06</v>
      </c>
      <c r="G147" s="12" t="s">
        <v>521</v>
      </c>
      <c r="H147" s="16" t="s">
        <v>622</v>
      </c>
      <c r="I147" s="12" t="s">
        <v>793</v>
      </c>
    </row>
    <row r="148" spans="1:9" x14ac:dyDescent="0.2">
      <c r="A148" s="14">
        <v>147</v>
      </c>
      <c r="B148" s="12" t="s">
        <v>178</v>
      </c>
      <c r="C148" s="22" t="s">
        <v>179</v>
      </c>
      <c r="D148" s="43" t="s">
        <v>626</v>
      </c>
      <c r="E148" s="47">
        <v>6.6</v>
      </c>
      <c r="F148" s="37">
        <v>3.06</v>
      </c>
      <c r="G148" s="12" t="s">
        <v>524</v>
      </c>
      <c r="H148" s="16" t="s">
        <v>622</v>
      </c>
      <c r="I148" s="44" t="s">
        <v>793</v>
      </c>
    </row>
    <row r="149" spans="1:9" x14ac:dyDescent="0.2">
      <c r="A149" s="14">
        <v>148</v>
      </c>
      <c r="B149" s="12" t="s">
        <v>180</v>
      </c>
      <c r="C149" s="22" t="s">
        <v>181</v>
      </c>
      <c r="D149" s="36" t="s">
        <v>31</v>
      </c>
      <c r="E149" s="37">
        <v>31.25</v>
      </c>
      <c r="F149" s="37">
        <v>3.06</v>
      </c>
      <c r="G149" s="12" t="s">
        <v>521</v>
      </c>
      <c r="H149" s="16" t="s">
        <v>622</v>
      </c>
      <c r="I149" s="12" t="s">
        <v>793</v>
      </c>
    </row>
    <row r="150" spans="1:9" s="27" customFormat="1" ht="24" x14ac:dyDescent="0.2">
      <c r="A150" s="14">
        <v>149</v>
      </c>
      <c r="B150" s="12" t="s">
        <v>182</v>
      </c>
      <c r="C150" s="22" t="s">
        <v>183</v>
      </c>
      <c r="D150" s="12" t="s">
        <v>571</v>
      </c>
      <c r="E150" s="37">
        <v>263.26</v>
      </c>
      <c r="F150" s="42">
        <v>6.37</v>
      </c>
      <c r="G150" s="12" t="s">
        <v>521</v>
      </c>
      <c r="H150" s="12" t="s">
        <v>622</v>
      </c>
      <c r="I150" s="12" t="s">
        <v>793</v>
      </c>
    </row>
    <row r="151" spans="1:9" x14ac:dyDescent="0.2">
      <c r="A151" s="14">
        <v>150</v>
      </c>
      <c r="B151" s="12" t="s">
        <v>184</v>
      </c>
      <c r="C151" s="22" t="s">
        <v>185</v>
      </c>
      <c r="D151" s="12" t="s">
        <v>34</v>
      </c>
      <c r="E151" s="37">
        <v>89.77</v>
      </c>
      <c r="F151" s="37">
        <v>3.06</v>
      </c>
      <c r="G151" s="12" t="s">
        <v>521</v>
      </c>
      <c r="H151" s="16" t="s">
        <v>622</v>
      </c>
      <c r="I151" s="12" t="s">
        <v>793</v>
      </c>
    </row>
    <row r="152" spans="1:9" x14ac:dyDescent="0.2">
      <c r="A152" s="14">
        <v>151</v>
      </c>
      <c r="B152" s="12" t="s">
        <v>186</v>
      </c>
      <c r="C152" s="22" t="s">
        <v>187</v>
      </c>
      <c r="D152" s="43" t="s">
        <v>53</v>
      </c>
      <c r="E152" s="47">
        <v>6.69</v>
      </c>
      <c r="F152" s="37">
        <v>3.06</v>
      </c>
      <c r="G152" s="12" t="s">
        <v>524</v>
      </c>
      <c r="H152" s="16" t="s">
        <v>622</v>
      </c>
      <c r="I152" s="44" t="s">
        <v>793</v>
      </c>
    </row>
    <row r="153" spans="1:9" x14ac:dyDescent="0.2">
      <c r="A153" s="14">
        <v>152</v>
      </c>
      <c r="B153" s="12" t="s">
        <v>188</v>
      </c>
      <c r="C153" s="22" t="s">
        <v>625</v>
      </c>
      <c r="D153" s="43" t="s">
        <v>108</v>
      </c>
      <c r="E153" s="37">
        <v>4.2300000000000004</v>
      </c>
      <c r="F153" s="42">
        <v>3.06</v>
      </c>
      <c r="G153" s="15" t="s">
        <v>524</v>
      </c>
      <c r="H153" s="16" t="s">
        <v>622</v>
      </c>
      <c r="I153" s="44" t="s">
        <v>793</v>
      </c>
    </row>
    <row r="154" spans="1:9" x14ac:dyDescent="0.2">
      <c r="A154" s="14">
        <v>153</v>
      </c>
      <c r="B154" s="12" t="s">
        <v>189</v>
      </c>
      <c r="C154" s="22" t="s">
        <v>190</v>
      </c>
      <c r="D154" s="43" t="s">
        <v>191</v>
      </c>
      <c r="E154" s="47">
        <v>3.74</v>
      </c>
      <c r="F154" s="37">
        <v>3.06</v>
      </c>
      <c r="G154" s="12" t="s">
        <v>524</v>
      </c>
      <c r="H154" s="16" t="s">
        <v>622</v>
      </c>
      <c r="I154" s="44" t="s">
        <v>793</v>
      </c>
    </row>
    <row r="155" spans="1:9" x14ac:dyDescent="0.2">
      <c r="A155" s="14">
        <v>154</v>
      </c>
      <c r="B155" s="12" t="s">
        <v>192</v>
      </c>
      <c r="C155" s="22" t="s">
        <v>193</v>
      </c>
      <c r="D155" s="36" t="s">
        <v>31</v>
      </c>
      <c r="E155" s="37">
        <v>17.41</v>
      </c>
      <c r="F155" s="37">
        <v>3.06</v>
      </c>
      <c r="G155" s="12" t="s">
        <v>521</v>
      </c>
      <c r="H155" s="16" t="s">
        <v>622</v>
      </c>
      <c r="I155" s="12" t="s">
        <v>793</v>
      </c>
    </row>
    <row r="156" spans="1:9" x14ac:dyDescent="0.2">
      <c r="A156" s="14">
        <v>155</v>
      </c>
      <c r="B156" s="12" t="s">
        <v>194</v>
      </c>
      <c r="C156" s="22" t="s">
        <v>624</v>
      </c>
      <c r="D156" s="43" t="s">
        <v>113</v>
      </c>
      <c r="E156" s="37">
        <v>3.23</v>
      </c>
      <c r="F156" s="37">
        <v>3.06</v>
      </c>
      <c r="G156" s="15" t="s">
        <v>524</v>
      </c>
      <c r="H156" s="16" t="s">
        <v>622</v>
      </c>
      <c r="I156" s="44" t="s">
        <v>793</v>
      </c>
    </row>
    <row r="157" spans="1:9" x14ac:dyDescent="0.2">
      <c r="A157" s="14">
        <v>156</v>
      </c>
      <c r="B157" s="12" t="s">
        <v>195</v>
      </c>
      <c r="C157" s="22" t="s">
        <v>196</v>
      </c>
      <c r="D157" s="43" t="s">
        <v>56</v>
      </c>
      <c r="E157" s="37">
        <v>1.63</v>
      </c>
      <c r="F157" s="37">
        <v>3.06</v>
      </c>
      <c r="G157" s="15" t="s">
        <v>524</v>
      </c>
      <c r="H157" s="16" t="s">
        <v>622</v>
      </c>
      <c r="I157" s="44" t="s">
        <v>793</v>
      </c>
    </row>
    <row r="158" spans="1:9" x14ac:dyDescent="0.2">
      <c r="A158" s="14">
        <v>157</v>
      </c>
      <c r="B158" s="12" t="s">
        <v>197</v>
      </c>
      <c r="C158" s="22" t="s">
        <v>623</v>
      </c>
      <c r="D158" s="43" t="s">
        <v>113</v>
      </c>
      <c r="E158" s="37">
        <v>3.23</v>
      </c>
      <c r="F158" s="37">
        <v>3.06</v>
      </c>
      <c r="G158" s="15" t="s">
        <v>524</v>
      </c>
      <c r="H158" s="16" t="s">
        <v>622</v>
      </c>
      <c r="I158" s="44" t="s">
        <v>793</v>
      </c>
    </row>
    <row r="159" spans="1:9" x14ac:dyDescent="0.2">
      <c r="A159" s="14">
        <v>158</v>
      </c>
      <c r="B159" s="12" t="s">
        <v>198</v>
      </c>
      <c r="C159" s="22" t="s">
        <v>199</v>
      </c>
      <c r="D159" s="43" t="s">
        <v>56</v>
      </c>
      <c r="E159" s="37">
        <v>1.63</v>
      </c>
      <c r="F159" s="37">
        <v>3.06</v>
      </c>
      <c r="G159" s="15" t="s">
        <v>524</v>
      </c>
      <c r="H159" s="16" t="s">
        <v>622</v>
      </c>
      <c r="I159" s="44" t="s">
        <v>793</v>
      </c>
    </row>
    <row r="160" spans="1:9" x14ac:dyDescent="0.2">
      <c r="A160" s="14">
        <v>159</v>
      </c>
      <c r="B160" s="12" t="s">
        <v>200</v>
      </c>
      <c r="C160" s="22" t="s">
        <v>201</v>
      </c>
      <c r="D160" s="12" t="s">
        <v>59</v>
      </c>
      <c r="E160" s="47">
        <v>7.84</v>
      </c>
      <c r="F160" s="42">
        <v>3.01</v>
      </c>
      <c r="G160" s="15" t="s">
        <v>522</v>
      </c>
      <c r="H160" s="16" t="s">
        <v>607</v>
      </c>
      <c r="I160" s="44" t="s">
        <v>793</v>
      </c>
    </row>
    <row r="161" spans="1:9" ht="24" x14ac:dyDescent="0.2">
      <c r="A161" s="14">
        <v>160</v>
      </c>
      <c r="B161" s="12" t="s">
        <v>621</v>
      </c>
      <c r="C161" s="22" t="s">
        <v>202</v>
      </c>
      <c r="D161" s="12" t="s">
        <v>203</v>
      </c>
      <c r="E161" s="37">
        <f>11.61+41.93</f>
        <v>53.54</v>
      </c>
      <c r="F161" s="37">
        <v>3.01</v>
      </c>
      <c r="G161" s="16" t="s">
        <v>531</v>
      </c>
      <c r="H161" s="15" t="s">
        <v>607</v>
      </c>
      <c r="I161" s="15" t="s">
        <v>793</v>
      </c>
    </row>
    <row r="162" spans="1:9" x14ac:dyDescent="0.2">
      <c r="A162" s="14">
        <v>161</v>
      </c>
      <c r="B162" s="12" t="s">
        <v>204</v>
      </c>
      <c r="C162" s="22" t="s">
        <v>205</v>
      </c>
      <c r="D162" s="12" t="s">
        <v>68</v>
      </c>
      <c r="E162" s="37">
        <v>11.5</v>
      </c>
      <c r="F162" s="37">
        <v>3.01</v>
      </c>
      <c r="G162" s="15" t="s">
        <v>522</v>
      </c>
      <c r="H162" s="15" t="s">
        <v>607</v>
      </c>
      <c r="I162" s="44" t="s">
        <v>793</v>
      </c>
    </row>
    <row r="163" spans="1:9" x14ac:dyDescent="0.2">
      <c r="A163" s="14">
        <v>162</v>
      </c>
      <c r="B163" s="12" t="s">
        <v>206</v>
      </c>
      <c r="C163" s="22" t="s">
        <v>207</v>
      </c>
      <c r="D163" s="12" t="s">
        <v>68</v>
      </c>
      <c r="E163" s="37">
        <v>11.41</v>
      </c>
      <c r="F163" s="37">
        <v>3.01</v>
      </c>
      <c r="G163" s="15" t="s">
        <v>522</v>
      </c>
      <c r="H163" s="15" t="s">
        <v>607</v>
      </c>
      <c r="I163" s="44" t="s">
        <v>793</v>
      </c>
    </row>
    <row r="164" spans="1:9" x14ac:dyDescent="0.2">
      <c r="A164" s="14">
        <v>163</v>
      </c>
      <c r="B164" s="16" t="s">
        <v>208</v>
      </c>
      <c r="C164" s="22" t="s">
        <v>209</v>
      </c>
      <c r="D164" s="12" t="s">
        <v>617</v>
      </c>
      <c r="E164" s="37">
        <v>11.43</v>
      </c>
      <c r="F164" s="37">
        <v>3.01</v>
      </c>
      <c r="G164" s="16" t="s">
        <v>531</v>
      </c>
      <c r="H164" s="15" t="s">
        <v>607</v>
      </c>
      <c r="I164" s="15" t="s">
        <v>793</v>
      </c>
    </row>
    <row r="165" spans="1:9" x14ac:dyDescent="0.2">
      <c r="A165" s="14">
        <v>164</v>
      </c>
      <c r="B165" s="12" t="s">
        <v>210</v>
      </c>
      <c r="C165" s="22" t="s">
        <v>211</v>
      </c>
      <c r="D165" s="12" t="s">
        <v>617</v>
      </c>
      <c r="E165" s="37">
        <v>22.97</v>
      </c>
      <c r="F165" s="37">
        <v>3.01</v>
      </c>
      <c r="G165" s="16" t="s">
        <v>531</v>
      </c>
      <c r="H165" s="15" t="s">
        <v>607</v>
      </c>
      <c r="I165" s="15" t="s">
        <v>793</v>
      </c>
    </row>
    <row r="166" spans="1:9" x14ac:dyDescent="0.2">
      <c r="A166" s="14">
        <v>165</v>
      </c>
      <c r="B166" s="12" t="s">
        <v>212</v>
      </c>
      <c r="C166" s="22" t="s">
        <v>213</v>
      </c>
      <c r="D166" s="12" t="s">
        <v>620</v>
      </c>
      <c r="E166" s="37">
        <v>6.46</v>
      </c>
      <c r="F166" s="37">
        <v>3.01</v>
      </c>
      <c r="G166" s="16" t="s">
        <v>531</v>
      </c>
      <c r="H166" s="15" t="s">
        <v>607</v>
      </c>
      <c r="I166" s="15" t="s">
        <v>793</v>
      </c>
    </row>
    <row r="167" spans="1:9" x14ac:dyDescent="0.2">
      <c r="A167" s="14">
        <v>166</v>
      </c>
      <c r="B167" s="12" t="s">
        <v>214</v>
      </c>
      <c r="C167" s="22" t="s">
        <v>215</v>
      </c>
      <c r="D167" s="12" t="s">
        <v>617</v>
      </c>
      <c r="E167" s="37">
        <v>11.5</v>
      </c>
      <c r="F167" s="37">
        <v>3.01</v>
      </c>
      <c r="G167" s="16" t="s">
        <v>531</v>
      </c>
      <c r="H167" s="15" t="s">
        <v>607</v>
      </c>
      <c r="I167" s="15" t="s">
        <v>793</v>
      </c>
    </row>
    <row r="168" spans="1:9" x14ac:dyDescent="0.2">
      <c r="A168" s="14">
        <v>167</v>
      </c>
      <c r="B168" s="12" t="s">
        <v>216</v>
      </c>
      <c r="C168" s="22" t="s">
        <v>217</v>
      </c>
      <c r="D168" s="12" t="s">
        <v>619</v>
      </c>
      <c r="E168" s="37">
        <v>11.2</v>
      </c>
      <c r="F168" s="37">
        <v>3.01</v>
      </c>
      <c r="G168" s="16" t="s">
        <v>531</v>
      </c>
      <c r="H168" s="15" t="s">
        <v>607</v>
      </c>
      <c r="I168" s="15" t="s">
        <v>793</v>
      </c>
    </row>
    <row r="169" spans="1:9" x14ac:dyDescent="0.2">
      <c r="A169" s="14">
        <v>168</v>
      </c>
      <c r="B169" s="12" t="s">
        <v>218</v>
      </c>
      <c r="C169" s="22" t="s">
        <v>219</v>
      </c>
      <c r="D169" s="12" t="s">
        <v>618</v>
      </c>
      <c r="E169" s="37">
        <v>11.71</v>
      </c>
      <c r="F169" s="37">
        <v>3.01</v>
      </c>
      <c r="G169" s="16" t="s">
        <v>531</v>
      </c>
      <c r="H169" s="15" t="s">
        <v>607</v>
      </c>
      <c r="I169" s="15" t="s">
        <v>793</v>
      </c>
    </row>
    <row r="170" spans="1:9" x14ac:dyDescent="0.2">
      <c r="A170" s="14">
        <v>169</v>
      </c>
      <c r="B170" s="12" t="s">
        <v>220</v>
      </c>
      <c r="C170" s="22" t="s">
        <v>221</v>
      </c>
      <c r="D170" s="12" t="s">
        <v>618</v>
      </c>
      <c r="E170" s="37">
        <v>23.32</v>
      </c>
      <c r="F170" s="37">
        <v>3.01</v>
      </c>
      <c r="G170" s="16" t="s">
        <v>531</v>
      </c>
      <c r="H170" s="15" t="s">
        <v>607</v>
      </c>
      <c r="I170" s="15" t="s">
        <v>793</v>
      </c>
    </row>
    <row r="171" spans="1:9" x14ac:dyDescent="0.2">
      <c r="A171" s="14">
        <v>170</v>
      </c>
      <c r="B171" s="12" t="s">
        <v>222</v>
      </c>
      <c r="C171" s="22" t="s">
        <v>223</v>
      </c>
      <c r="D171" s="12" t="s">
        <v>617</v>
      </c>
      <c r="E171" s="37">
        <v>25.93</v>
      </c>
      <c r="F171" s="37">
        <v>3.01</v>
      </c>
      <c r="G171" s="16" t="s">
        <v>531</v>
      </c>
      <c r="H171" s="15" t="s">
        <v>607</v>
      </c>
      <c r="I171" s="15" t="s">
        <v>793</v>
      </c>
    </row>
    <row r="172" spans="1:9" x14ac:dyDescent="0.2">
      <c r="A172" s="14">
        <v>171</v>
      </c>
      <c r="B172" s="14" t="s">
        <v>224</v>
      </c>
      <c r="C172" s="22" t="s">
        <v>225</v>
      </c>
      <c r="D172" s="12" t="s">
        <v>617</v>
      </c>
      <c r="E172" s="37">
        <v>25.58</v>
      </c>
      <c r="F172" s="37">
        <v>3.01</v>
      </c>
      <c r="G172" s="16" t="s">
        <v>531</v>
      </c>
      <c r="H172" s="15" t="s">
        <v>607</v>
      </c>
      <c r="I172" s="15" t="s">
        <v>793</v>
      </c>
    </row>
    <row r="173" spans="1:9" x14ac:dyDescent="0.2">
      <c r="A173" s="14">
        <v>172</v>
      </c>
      <c r="B173" s="12" t="s">
        <v>226</v>
      </c>
      <c r="C173" s="22" t="s">
        <v>227</v>
      </c>
      <c r="D173" s="12" t="s">
        <v>78</v>
      </c>
      <c r="E173" s="37">
        <v>12.88</v>
      </c>
      <c r="F173" s="37">
        <v>3.01</v>
      </c>
      <c r="G173" s="15" t="s">
        <v>522</v>
      </c>
      <c r="H173" s="15" t="s">
        <v>607</v>
      </c>
      <c r="I173" s="44" t="s">
        <v>793</v>
      </c>
    </row>
    <row r="174" spans="1:9" x14ac:dyDescent="0.2">
      <c r="A174" s="14">
        <v>173</v>
      </c>
      <c r="B174" s="12" t="s">
        <v>228</v>
      </c>
      <c r="C174" s="22" t="s">
        <v>229</v>
      </c>
      <c r="D174" s="12" t="s">
        <v>230</v>
      </c>
      <c r="E174" s="37">
        <v>42.9</v>
      </c>
      <c r="F174" s="37">
        <v>3.01</v>
      </c>
      <c r="G174" s="16" t="s">
        <v>531</v>
      </c>
      <c r="H174" s="15" t="s">
        <v>607</v>
      </c>
      <c r="I174" s="15" t="s">
        <v>793</v>
      </c>
    </row>
    <row r="175" spans="1:9" ht="24" x14ac:dyDescent="0.2">
      <c r="A175" s="14">
        <v>174</v>
      </c>
      <c r="B175" s="12" t="s">
        <v>231</v>
      </c>
      <c r="C175" s="22" t="s">
        <v>616</v>
      </c>
      <c r="D175" s="12" t="s">
        <v>614</v>
      </c>
      <c r="E175" s="37">
        <v>118.17</v>
      </c>
      <c r="F175" s="37">
        <v>3.01</v>
      </c>
      <c r="G175" s="16" t="s">
        <v>531</v>
      </c>
      <c r="H175" s="15" t="s">
        <v>607</v>
      </c>
      <c r="I175" s="15" t="s">
        <v>793</v>
      </c>
    </row>
    <row r="176" spans="1:9" ht="24" x14ac:dyDescent="0.2">
      <c r="A176" s="14">
        <v>175</v>
      </c>
      <c r="B176" s="16" t="s">
        <v>232</v>
      </c>
      <c r="C176" s="26" t="s">
        <v>233</v>
      </c>
      <c r="D176" s="12" t="s">
        <v>613</v>
      </c>
      <c r="E176" s="42">
        <v>32.229999999999997</v>
      </c>
      <c r="F176" s="42">
        <v>3.01</v>
      </c>
      <c r="G176" s="16" t="s">
        <v>531</v>
      </c>
      <c r="H176" s="15" t="s">
        <v>607</v>
      </c>
      <c r="I176" s="15" t="s">
        <v>793</v>
      </c>
    </row>
    <row r="177" spans="1:9" ht="24" x14ac:dyDescent="0.2">
      <c r="A177" s="14">
        <v>176</v>
      </c>
      <c r="B177" s="12" t="s">
        <v>234</v>
      </c>
      <c r="C177" s="22" t="s">
        <v>615</v>
      </c>
      <c r="D177" s="12" t="s">
        <v>614</v>
      </c>
      <c r="E177" s="37">
        <v>118</v>
      </c>
      <c r="F177" s="37">
        <v>3.01</v>
      </c>
      <c r="G177" s="16" t="s">
        <v>531</v>
      </c>
      <c r="H177" s="15" t="s">
        <v>607</v>
      </c>
      <c r="I177" s="15" t="s">
        <v>793</v>
      </c>
    </row>
    <row r="178" spans="1:9" ht="24" x14ac:dyDescent="0.2">
      <c r="A178" s="14">
        <v>177</v>
      </c>
      <c r="B178" s="12" t="s">
        <v>235</v>
      </c>
      <c r="C178" s="22" t="s">
        <v>236</v>
      </c>
      <c r="D178" s="12" t="s">
        <v>613</v>
      </c>
      <c r="E178" s="42">
        <v>32.229999999999997</v>
      </c>
      <c r="F178" s="42">
        <v>3.01</v>
      </c>
      <c r="G178" s="16" t="s">
        <v>531</v>
      </c>
      <c r="H178" s="15" t="s">
        <v>607</v>
      </c>
      <c r="I178" s="15" t="s">
        <v>793</v>
      </c>
    </row>
    <row r="179" spans="1:9" x14ac:dyDescent="0.2">
      <c r="A179" s="14">
        <v>178</v>
      </c>
      <c r="B179" s="12" t="s">
        <v>237</v>
      </c>
      <c r="C179" s="22" t="s">
        <v>238</v>
      </c>
      <c r="D179" s="12" t="s">
        <v>68</v>
      </c>
      <c r="E179" s="37">
        <v>10.95</v>
      </c>
      <c r="F179" s="37">
        <v>3.01</v>
      </c>
      <c r="G179" s="16" t="s">
        <v>531</v>
      </c>
      <c r="H179" s="15" t="s">
        <v>607</v>
      </c>
      <c r="I179" s="15" t="s">
        <v>793</v>
      </c>
    </row>
    <row r="180" spans="1:9" x14ac:dyDescent="0.2">
      <c r="A180" s="14">
        <v>179</v>
      </c>
      <c r="B180" s="12" t="s">
        <v>239</v>
      </c>
      <c r="C180" s="22" t="s">
        <v>240</v>
      </c>
      <c r="D180" s="12" t="s">
        <v>175</v>
      </c>
      <c r="E180" s="42">
        <v>86.16</v>
      </c>
      <c r="F180" s="42">
        <v>3.06</v>
      </c>
      <c r="G180" s="15" t="s">
        <v>560</v>
      </c>
      <c r="H180" s="15" t="s">
        <v>607</v>
      </c>
      <c r="I180" s="15" t="s">
        <v>793</v>
      </c>
    </row>
    <row r="181" spans="1:9" x14ac:dyDescent="0.2">
      <c r="A181" s="14">
        <v>180</v>
      </c>
      <c r="B181" s="12" t="s">
        <v>241</v>
      </c>
      <c r="C181" s="22" t="s">
        <v>242</v>
      </c>
      <c r="D181" s="36" t="s">
        <v>31</v>
      </c>
      <c r="E181" s="47">
        <v>19.149999999999999</v>
      </c>
      <c r="F181" s="42">
        <v>3.36</v>
      </c>
      <c r="G181" s="12" t="s">
        <v>521</v>
      </c>
      <c r="H181" s="16" t="s">
        <v>607</v>
      </c>
      <c r="I181" s="12" t="s">
        <v>793</v>
      </c>
    </row>
    <row r="182" spans="1:9" x14ac:dyDescent="0.2">
      <c r="A182" s="14">
        <v>181</v>
      </c>
      <c r="B182" s="12" t="s">
        <v>243</v>
      </c>
      <c r="C182" s="22" t="s">
        <v>612</v>
      </c>
      <c r="D182" s="43" t="s">
        <v>108</v>
      </c>
      <c r="E182" s="42">
        <v>6.16</v>
      </c>
      <c r="F182" s="42">
        <v>3.01</v>
      </c>
      <c r="G182" s="15" t="s">
        <v>524</v>
      </c>
      <c r="H182" s="15" t="s">
        <v>607</v>
      </c>
      <c r="I182" s="44" t="s">
        <v>793</v>
      </c>
    </row>
    <row r="183" spans="1:9" x14ac:dyDescent="0.2">
      <c r="A183" s="14">
        <v>182</v>
      </c>
      <c r="B183" s="12" t="s">
        <v>244</v>
      </c>
      <c r="C183" s="22" t="s">
        <v>245</v>
      </c>
      <c r="D183" s="43" t="s">
        <v>111</v>
      </c>
      <c r="E183" s="42">
        <v>9.43</v>
      </c>
      <c r="F183" s="42">
        <v>3.01</v>
      </c>
      <c r="G183" s="15" t="s">
        <v>524</v>
      </c>
      <c r="H183" s="15" t="s">
        <v>607</v>
      </c>
      <c r="I183" s="44" t="s">
        <v>793</v>
      </c>
    </row>
    <row r="184" spans="1:9" x14ac:dyDescent="0.2">
      <c r="A184" s="14">
        <v>183</v>
      </c>
      <c r="B184" s="12" t="s">
        <v>246</v>
      </c>
      <c r="C184" s="22" t="s">
        <v>611</v>
      </c>
      <c r="D184" s="43" t="s">
        <v>113</v>
      </c>
      <c r="E184" s="42">
        <v>5.26</v>
      </c>
      <c r="F184" s="42">
        <v>3.01</v>
      </c>
      <c r="G184" s="15" t="s">
        <v>524</v>
      </c>
      <c r="H184" s="15" t="s">
        <v>607</v>
      </c>
      <c r="I184" s="44" t="s">
        <v>793</v>
      </c>
    </row>
    <row r="185" spans="1:9" x14ac:dyDescent="0.2">
      <c r="A185" s="14">
        <v>184</v>
      </c>
      <c r="B185" s="12" t="s">
        <v>247</v>
      </c>
      <c r="C185" s="22" t="s">
        <v>248</v>
      </c>
      <c r="D185" s="43" t="s">
        <v>249</v>
      </c>
      <c r="E185" s="42">
        <v>7.38</v>
      </c>
      <c r="F185" s="42">
        <v>3.01</v>
      </c>
      <c r="G185" s="15" t="s">
        <v>524</v>
      </c>
      <c r="H185" s="15" t="s">
        <v>607</v>
      </c>
      <c r="I185" s="44" t="s">
        <v>793</v>
      </c>
    </row>
    <row r="186" spans="1:9" x14ac:dyDescent="0.2">
      <c r="A186" s="14">
        <v>185</v>
      </c>
      <c r="B186" s="12" t="s">
        <v>250</v>
      </c>
      <c r="C186" s="25" t="s">
        <v>610</v>
      </c>
      <c r="D186" s="43" t="s">
        <v>113</v>
      </c>
      <c r="E186" s="42">
        <v>6.16</v>
      </c>
      <c r="F186" s="42">
        <v>3.01</v>
      </c>
      <c r="G186" s="15" t="s">
        <v>524</v>
      </c>
      <c r="H186" s="15" t="s">
        <v>607</v>
      </c>
      <c r="I186" s="44" t="s">
        <v>793</v>
      </c>
    </row>
    <row r="187" spans="1:9" x14ac:dyDescent="0.2">
      <c r="A187" s="14">
        <v>186</v>
      </c>
      <c r="B187" s="12" t="s">
        <v>251</v>
      </c>
      <c r="C187" s="25" t="s">
        <v>252</v>
      </c>
      <c r="D187" s="43" t="s">
        <v>249</v>
      </c>
      <c r="E187" s="42">
        <v>9.42</v>
      </c>
      <c r="F187" s="42">
        <v>3.01</v>
      </c>
      <c r="G187" s="15" t="s">
        <v>524</v>
      </c>
      <c r="H187" s="15" t="s">
        <v>607</v>
      </c>
      <c r="I187" s="44" t="s">
        <v>793</v>
      </c>
    </row>
    <row r="188" spans="1:9" x14ac:dyDescent="0.2">
      <c r="A188" s="14">
        <v>187</v>
      </c>
      <c r="B188" s="12" t="s">
        <v>253</v>
      </c>
      <c r="C188" s="25" t="s">
        <v>254</v>
      </c>
      <c r="D188" s="43" t="s">
        <v>122</v>
      </c>
      <c r="E188" s="42">
        <v>7.39</v>
      </c>
      <c r="F188" s="42">
        <v>3.01</v>
      </c>
      <c r="G188" s="15" t="s">
        <v>524</v>
      </c>
      <c r="H188" s="15" t="s">
        <v>607</v>
      </c>
      <c r="I188" s="44" t="s">
        <v>793</v>
      </c>
    </row>
    <row r="189" spans="1:9" x14ac:dyDescent="0.2">
      <c r="A189" s="14">
        <v>188</v>
      </c>
      <c r="B189" s="12" t="s">
        <v>255</v>
      </c>
      <c r="C189" s="22" t="s">
        <v>256</v>
      </c>
      <c r="D189" s="36" t="s">
        <v>31</v>
      </c>
      <c r="E189" s="37">
        <v>17.37</v>
      </c>
      <c r="F189" s="42">
        <v>3.36</v>
      </c>
      <c r="G189" s="12" t="s">
        <v>521</v>
      </c>
      <c r="H189" s="12" t="s">
        <v>607</v>
      </c>
      <c r="I189" s="12" t="s">
        <v>793</v>
      </c>
    </row>
    <row r="190" spans="1:9" x14ac:dyDescent="0.2">
      <c r="A190" s="14">
        <v>189</v>
      </c>
      <c r="B190" s="12" t="s">
        <v>257</v>
      </c>
      <c r="C190" s="22" t="s">
        <v>258</v>
      </c>
      <c r="D190" s="12" t="s">
        <v>34</v>
      </c>
      <c r="E190" s="42">
        <v>172.03</v>
      </c>
      <c r="F190" s="42">
        <v>3.01</v>
      </c>
      <c r="G190" s="12" t="s">
        <v>521</v>
      </c>
      <c r="H190" s="12" t="s">
        <v>607</v>
      </c>
      <c r="I190" s="12" t="s">
        <v>793</v>
      </c>
    </row>
    <row r="191" spans="1:9" x14ac:dyDescent="0.2">
      <c r="A191" s="14">
        <v>190</v>
      </c>
      <c r="B191" s="12" t="s">
        <v>259</v>
      </c>
      <c r="C191" s="22" t="s">
        <v>260</v>
      </c>
      <c r="D191" s="12" t="s">
        <v>34</v>
      </c>
      <c r="E191" s="42">
        <v>66.81</v>
      </c>
      <c r="F191" s="42">
        <v>3.01</v>
      </c>
      <c r="G191" s="12" t="s">
        <v>521</v>
      </c>
      <c r="H191" s="12" t="s">
        <v>607</v>
      </c>
      <c r="I191" s="12" t="s">
        <v>793</v>
      </c>
    </row>
    <row r="192" spans="1:9" x14ac:dyDescent="0.2">
      <c r="A192" s="14">
        <v>191</v>
      </c>
      <c r="B192" s="12" t="s">
        <v>261</v>
      </c>
      <c r="C192" s="22" t="s">
        <v>262</v>
      </c>
      <c r="D192" s="36" t="s">
        <v>31</v>
      </c>
      <c r="E192" s="42">
        <v>17.309999999999999</v>
      </c>
      <c r="F192" s="42">
        <v>3.01</v>
      </c>
      <c r="G192" s="12" t="s">
        <v>521</v>
      </c>
      <c r="H192" s="12" t="s">
        <v>607</v>
      </c>
      <c r="I192" s="12" t="s">
        <v>793</v>
      </c>
    </row>
    <row r="193" spans="1:9" x14ac:dyDescent="0.2">
      <c r="A193" s="14">
        <v>192</v>
      </c>
      <c r="B193" s="12" t="s">
        <v>263</v>
      </c>
      <c r="C193" s="22" t="s">
        <v>609</v>
      </c>
      <c r="D193" s="43" t="s">
        <v>108</v>
      </c>
      <c r="E193" s="37">
        <v>4.9400000000000004</v>
      </c>
      <c r="F193" s="42">
        <v>3.01</v>
      </c>
      <c r="G193" s="15" t="s">
        <v>524</v>
      </c>
      <c r="H193" s="12" t="s">
        <v>607</v>
      </c>
      <c r="I193" s="44" t="s">
        <v>793</v>
      </c>
    </row>
    <row r="194" spans="1:9" x14ac:dyDescent="0.2">
      <c r="A194" s="14">
        <v>193</v>
      </c>
      <c r="B194" s="12" t="s">
        <v>264</v>
      </c>
      <c r="C194" s="22" t="s">
        <v>265</v>
      </c>
      <c r="D194" s="43" t="s">
        <v>191</v>
      </c>
      <c r="E194" s="42">
        <v>7.76</v>
      </c>
      <c r="F194" s="42">
        <v>3.01</v>
      </c>
      <c r="G194" s="15" t="s">
        <v>524</v>
      </c>
      <c r="H194" s="12" t="s">
        <v>607</v>
      </c>
      <c r="I194" s="44" t="s">
        <v>793</v>
      </c>
    </row>
    <row r="195" spans="1:9" x14ac:dyDescent="0.2">
      <c r="A195" s="14">
        <v>194</v>
      </c>
      <c r="B195" s="12" t="s">
        <v>266</v>
      </c>
      <c r="C195" s="22" t="s">
        <v>608</v>
      </c>
      <c r="D195" s="43" t="s">
        <v>113</v>
      </c>
      <c r="E195" s="42">
        <v>4.2300000000000004</v>
      </c>
      <c r="F195" s="42">
        <v>3.01</v>
      </c>
      <c r="G195" s="15" t="s">
        <v>524</v>
      </c>
      <c r="H195" s="12" t="s">
        <v>607</v>
      </c>
      <c r="I195" s="44" t="s">
        <v>793</v>
      </c>
    </row>
    <row r="196" spans="1:9" x14ac:dyDescent="0.2">
      <c r="A196" s="14">
        <v>195</v>
      </c>
      <c r="B196" s="14" t="s">
        <v>267</v>
      </c>
      <c r="C196" s="24" t="s">
        <v>268</v>
      </c>
      <c r="D196" s="43" t="s">
        <v>56</v>
      </c>
      <c r="E196" s="54">
        <v>6.2</v>
      </c>
      <c r="F196" s="54">
        <v>3.01</v>
      </c>
      <c r="G196" s="23" t="s">
        <v>524</v>
      </c>
      <c r="H196" s="14" t="s">
        <v>607</v>
      </c>
      <c r="I196" s="44" t="s">
        <v>793</v>
      </c>
    </row>
    <row r="197" spans="1:9" ht="36" x14ac:dyDescent="0.2">
      <c r="A197" s="14">
        <v>196</v>
      </c>
      <c r="B197" s="12" t="s">
        <v>606</v>
      </c>
      <c r="C197" s="22" t="s">
        <v>269</v>
      </c>
      <c r="D197" s="12" t="s">
        <v>605</v>
      </c>
      <c r="E197" s="42">
        <f>127.54+7.27</f>
        <v>134.81</v>
      </c>
      <c r="F197" s="42">
        <v>6.37</v>
      </c>
      <c r="G197" s="16" t="s">
        <v>531</v>
      </c>
      <c r="H197" s="12" t="s">
        <v>568</v>
      </c>
      <c r="I197" s="15" t="s">
        <v>793</v>
      </c>
    </row>
    <row r="198" spans="1:9" ht="48" x14ac:dyDescent="0.2">
      <c r="A198" s="14">
        <v>197</v>
      </c>
      <c r="B198" s="12" t="s">
        <v>604</v>
      </c>
      <c r="C198" s="22" t="s">
        <v>603</v>
      </c>
      <c r="D198" s="12" t="s">
        <v>602</v>
      </c>
      <c r="E198" s="42">
        <f>127.54+3.59</f>
        <v>131.13</v>
      </c>
      <c r="F198" s="42">
        <v>6.37</v>
      </c>
      <c r="G198" s="16" t="s">
        <v>531</v>
      </c>
      <c r="H198" s="12" t="s">
        <v>568</v>
      </c>
      <c r="I198" s="15" t="s">
        <v>793</v>
      </c>
    </row>
    <row r="199" spans="1:9" ht="48" x14ac:dyDescent="0.2">
      <c r="A199" s="14">
        <v>198</v>
      </c>
      <c r="B199" s="12" t="s">
        <v>270</v>
      </c>
      <c r="C199" s="22" t="s">
        <v>271</v>
      </c>
      <c r="D199" s="12" t="s">
        <v>602</v>
      </c>
      <c r="E199" s="42">
        <v>11.6</v>
      </c>
      <c r="F199" s="42">
        <v>3.06</v>
      </c>
      <c r="G199" s="15" t="s">
        <v>522</v>
      </c>
      <c r="H199" s="12" t="s">
        <v>568</v>
      </c>
      <c r="I199" s="44" t="s">
        <v>793</v>
      </c>
    </row>
    <row r="200" spans="1:9" ht="24" x14ac:dyDescent="0.2">
      <c r="A200" s="14">
        <v>199</v>
      </c>
      <c r="B200" s="12" t="s">
        <v>601</v>
      </c>
      <c r="C200" s="22" t="s">
        <v>600</v>
      </c>
      <c r="D200" s="12" t="s">
        <v>272</v>
      </c>
      <c r="E200" s="42">
        <f>127.18+3.36</f>
        <v>130.54000000000002</v>
      </c>
      <c r="F200" s="42">
        <v>6.37</v>
      </c>
      <c r="G200" s="16" t="s">
        <v>531</v>
      </c>
      <c r="H200" s="12" t="s">
        <v>568</v>
      </c>
      <c r="I200" s="15" t="s">
        <v>793</v>
      </c>
    </row>
    <row r="201" spans="1:9" ht="36" x14ac:dyDescent="0.2">
      <c r="A201" s="14">
        <v>200</v>
      </c>
      <c r="B201" s="12" t="s">
        <v>273</v>
      </c>
      <c r="C201" s="22" t="s">
        <v>274</v>
      </c>
      <c r="D201" s="12" t="s">
        <v>599</v>
      </c>
      <c r="E201" s="42">
        <v>9.94</v>
      </c>
      <c r="F201" s="42">
        <v>3.06</v>
      </c>
      <c r="G201" s="15" t="s">
        <v>522</v>
      </c>
      <c r="H201" s="12" t="s">
        <v>568</v>
      </c>
      <c r="I201" s="44" t="s">
        <v>793</v>
      </c>
    </row>
    <row r="202" spans="1:9" ht="24" x14ac:dyDescent="0.2">
      <c r="A202" s="14">
        <v>201</v>
      </c>
      <c r="B202" s="12" t="s">
        <v>598</v>
      </c>
      <c r="C202" s="22" t="s">
        <v>597</v>
      </c>
      <c r="D202" s="12" t="s">
        <v>275</v>
      </c>
      <c r="E202" s="42">
        <f>127.18+4.08</f>
        <v>131.26000000000002</v>
      </c>
      <c r="F202" s="42">
        <v>6.37</v>
      </c>
      <c r="G202" s="16" t="s">
        <v>531</v>
      </c>
      <c r="H202" s="12" t="s">
        <v>568</v>
      </c>
      <c r="I202" s="15" t="s">
        <v>793</v>
      </c>
    </row>
    <row r="203" spans="1:9" ht="24" x14ac:dyDescent="0.2">
      <c r="A203" s="14">
        <v>202</v>
      </c>
      <c r="B203" s="12" t="s">
        <v>276</v>
      </c>
      <c r="C203" s="22" t="s">
        <v>277</v>
      </c>
      <c r="D203" s="12" t="s">
        <v>275</v>
      </c>
      <c r="E203" s="42">
        <v>4.58</v>
      </c>
      <c r="F203" s="42">
        <v>3.06</v>
      </c>
      <c r="G203" s="15" t="s">
        <v>522</v>
      </c>
      <c r="H203" s="12" t="s">
        <v>568</v>
      </c>
      <c r="I203" s="44" t="s">
        <v>793</v>
      </c>
    </row>
    <row r="204" spans="1:9" ht="25.9" customHeight="1" x14ac:dyDescent="0.2">
      <c r="A204" s="14">
        <v>203</v>
      </c>
      <c r="B204" s="12" t="s">
        <v>279</v>
      </c>
      <c r="C204" s="22" t="s">
        <v>280</v>
      </c>
      <c r="D204" s="12" t="s">
        <v>596</v>
      </c>
      <c r="E204" s="42">
        <v>6.33</v>
      </c>
      <c r="F204" s="42">
        <v>3.06</v>
      </c>
      <c r="G204" s="12" t="s">
        <v>521</v>
      </c>
      <c r="H204" s="12" t="s">
        <v>568</v>
      </c>
      <c r="I204" s="12" t="s">
        <v>793</v>
      </c>
    </row>
    <row r="205" spans="1:9" ht="24" x14ac:dyDescent="0.2">
      <c r="A205" s="14">
        <v>204</v>
      </c>
      <c r="B205" s="12" t="s">
        <v>592</v>
      </c>
      <c r="C205" s="22" t="s">
        <v>281</v>
      </c>
      <c r="D205" s="12" t="s">
        <v>278</v>
      </c>
      <c r="E205" s="42">
        <v>2.65</v>
      </c>
      <c r="F205" s="42">
        <v>3.06</v>
      </c>
      <c r="G205" s="15" t="s">
        <v>522</v>
      </c>
      <c r="H205" s="12" t="s">
        <v>568</v>
      </c>
      <c r="I205" s="44" t="s">
        <v>793</v>
      </c>
    </row>
    <row r="206" spans="1:9" ht="48" x14ac:dyDescent="0.2">
      <c r="A206" s="14">
        <v>205</v>
      </c>
      <c r="B206" s="12" t="s">
        <v>595</v>
      </c>
      <c r="C206" s="13" t="s">
        <v>594</v>
      </c>
      <c r="D206" s="12" t="s">
        <v>593</v>
      </c>
      <c r="E206" s="42">
        <f>126.74+3.68</f>
        <v>130.41999999999999</v>
      </c>
      <c r="F206" s="42">
        <v>6.37</v>
      </c>
      <c r="G206" s="16" t="s">
        <v>531</v>
      </c>
      <c r="H206" s="12" t="s">
        <v>568</v>
      </c>
      <c r="I206" s="15" t="s">
        <v>793</v>
      </c>
    </row>
    <row r="207" spans="1:9" ht="60" x14ac:dyDescent="0.2">
      <c r="A207" s="14">
        <v>206</v>
      </c>
      <c r="B207" s="12" t="s">
        <v>282</v>
      </c>
      <c r="C207" s="13" t="s">
        <v>283</v>
      </c>
      <c r="D207" s="12" t="s">
        <v>591</v>
      </c>
      <c r="E207" s="42">
        <v>5.39</v>
      </c>
      <c r="F207" s="42">
        <v>3.06</v>
      </c>
      <c r="G207" s="15" t="s">
        <v>522</v>
      </c>
      <c r="H207" s="12" t="s">
        <v>568</v>
      </c>
      <c r="I207" s="44" t="s">
        <v>793</v>
      </c>
    </row>
    <row r="208" spans="1:9" ht="60" x14ac:dyDescent="0.2">
      <c r="A208" s="14">
        <v>207</v>
      </c>
      <c r="B208" s="12" t="s">
        <v>592</v>
      </c>
      <c r="C208" s="13" t="s">
        <v>284</v>
      </c>
      <c r="D208" s="12" t="s">
        <v>591</v>
      </c>
      <c r="E208" s="42">
        <v>2.65</v>
      </c>
      <c r="F208" s="42">
        <v>3.06</v>
      </c>
      <c r="G208" s="15" t="s">
        <v>522</v>
      </c>
      <c r="H208" s="12" t="s">
        <v>568</v>
      </c>
      <c r="I208" s="44" t="s">
        <v>793</v>
      </c>
    </row>
    <row r="209" spans="1:9" ht="24" x14ac:dyDescent="0.2">
      <c r="A209" s="14">
        <v>208</v>
      </c>
      <c r="B209" s="12" t="s">
        <v>590</v>
      </c>
      <c r="C209" s="13" t="s">
        <v>589</v>
      </c>
      <c r="D209" s="12" t="s">
        <v>588</v>
      </c>
      <c r="E209" s="42">
        <f>127.17+3.41</f>
        <v>130.58000000000001</v>
      </c>
      <c r="F209" s="42">
        <v>6.37</v>
      </c>
      <c r="G209" s="16" t="s">
        <v>531</v>
      </c>
      <c r="H209" s="12" t="s">
        <v>568</v>
      </c>
      <c r="I209" s="15" t="s">
        <v>793</v>
      </c>
    </row>
    <row r="210" spans="1:9" ht="36" x14ac:dyDescent="0.2">
      <c r="A210" s="14">
        <v>209</v>
      </c>
      <c r="B210" s="12" t="s">
        <v>285</v>
      </c>
      <c r="C210" s="13" t="s">
        <v>286</v>
      </c>
      <c r="D210" s="12" t="s">
        <v>587</v>
      </c>
      <c r="E210" s="42">
        <v>11.6</v>
      </c>
      <c r="F210" s="42">
        <v>3.06</v>
      </c>
      <c r="G210" s="15" t="s">
        <v>522</v>
      </c>
      <c r="H210" s="12" t="s">
        <v>568</v>
      </c>
      <c r="I210" s="44" t="s">
        <v>793</v>
      </c>
    </row>
    <row r="211" spans="1:9" ht="48" x14ac:dyDescent="0.2">
      <c r="A211" s="14">
        <v>210</v>
      </c>
      <c r="B211" s="12" t="s">
        <v>586</v>
      </c>
      <c r="C211" s="13" t="s">
        <v>585</v>
      </c>
      <c r="D211" s="12" t="s">
        <v>584</v>
      </c>
      <c r="E211" s="42">
        <f>127.18+3.54</f>
        <v>130.72</v>
      </c>
      <c r="F211" s="42">
        <v>6.37</v>
      </c>
      <c r="G211" s="16" t="s">
        <v>531</v>
      </c>
      <c r="H211" s="12" t="s">
        <v>568</v>
      </c>
      <c r="I211" s="15" t="s">
        <v>793</v>
      </c>
    </row>
    <row r="212" spans="1:9" ht="48" x14ac:dyDescent="0.2">
      <c r="A212" s="14">
        <v>211</v>
      </c>
      <c r="B212" s="12" t="s">
        <v>287</v>
      </c>
      <c r="C212" s="13" t="s">
        <v>288</v>
      </c>
      <c r="D212" s="12" t="s">
        <v>583</v>
      </c>
      <c r="E212" s="42">
        <v>9.94</v>
      </c>
      <c r="F212" s="42">
        <v>3.06</v>
      </c>
      <c r="G212" s="15" t="s">
        <v>522</v>
      </c>
      <c r="H212" s="12" t="s">
        <v>568</v>
      </c>
      <c r="I212" s="44" t="s">
        <v>793</v>
      </c>
    </row>
    <row r="213" spans="1:9" ht="36" x14ac:dyDescent="0.2">
      <c r="A213" s="14">
        <v>212</v>
      </c>
      <c r="B213" s="12" t="s">
        <v>582</v>
      </c>
      <c r="C213" s="13" t="s">
        <v>581</v>
      </c>
      <c r="D213" s="12" t="s">
        <v>580</v>
      </c>
      <c r="E213" s="42">
        <f>127.18+4.27</f>
        <v>131.45000000000002</v>
      </c>
      <c r="F213" s="42">
        <v>6.37</v>
      </c>
      <c r="G213" s="16" t="s">
        <v>531</v>
      </c>
      <c r="H213" s="12" t="s">
        <v>568</v>
      </c>
      <c r="I213" s="15" t="s">
        <v>793</v>
      </c>
    </row>
    <row r="214" spans="1:9" ht="36" x14ac:dyDescent="0.2">
      <c r="A214" s="14">
        <v>213</v>
      </c>
      <c r="B214" s="12" t="s">
        <v>579</v>
      </c>
      <c r="C214" s="13" t="s">
        <v>578</v>
      </c>
      <c r="D214" s="12" t="s">
        <v>577</v>
      </c>
      <c r="E214" s="42">
        <f>150.09+3.49</f>
        <v>153.58000000000001</v>
      </c>
      <c r="F214" s="42">
        <v>6.37</v>
      </c>
      <c r="G214" s="16" t="s">
        <v>531</v>
      </c>
      <c r="H214" s="12" t="s">
        <v>568</v>
      </c>
      <c r="I214" s="15" t="s">
        <v>793</v>
      </c>
    </row>
    <row r="215" spans="1:9" ht="48" x14ac:dyDescent="0.2">
      <c r="A215" s="14">
        <v>214</v>
      </c>
      <c r="B215" s="12" t="s">
        <v>289</v>
      </c>
      <c r="C215" s="13" t="s">
        <v>290</v>
      </c>
      <c r="D215" s="12" t="s">
        <v>576</v>
      </c>
      <c r="E215" s="42">
        <v>23.53</v>
      </c>
      <c r="F215" s="42">
        <v>3.06</v>
      </c>
      <c r="G215" s="15" t="s">
        <v>522</v>
      </c>
      <c r="H215" s="12" t="s">
        <v>568</v>
      </c>
      <c r="I215" s="44" t="s">
        <v>793</v>
      </c>
    </row>
    <row r="216" spans="1:9" ht="24" x14ac:dyDescent="0.2">
      <c r="A216" s="14">
        <v>215</v>
      </c>
      <c r="B216" s="12" t="s">
        <v>291</v>
      </c>
      <c r="C216" s="13" t="s">
        <v>292</v>
      </c>
      <c r="D216" s="12" t="s">
        <v>293</v>
      </c>
      <c r="E216" s="42">
        <v>4.1900000000000004</v>
      </c>
      <c r="F216" s="42">
        <v>6.37</v>
      </c>
      <c r="G216" s="15" t="s">
        <v>522</v>
      </c>
      <c r="H216" s="12" t="s">
        <v>568</v>
      </c>
      <c r="I216" s="44" t="s">
        <v>793</v>
      </c>
    </row>
    <row r="217" spans="1:9" x14ac:dyDescent="0.2">
      <c r="A217" s="14">
        <v>216</v>
      </c>
      <c r="B217" s="12" t="s">
        <v>294</v>
      </c>
      <c r="C217" s="13" t="s">
        <v>295</v>
      </c>
      <c r="D217" s="43" t="s">
        <v>296</v>
      </c>
      <c r="E217" s="42">
        <v>7.39</v>
      </c>
      <c r="F217" s="42">
        <v>3.06</v>
      </c>
      <c r="G217" s="15" t="s">
        <v>524</v>
      </c>
      <c r="H217" s="12" t="s">
        <v>568</v>
      </c>
      <c r="I217" s="44" t="s">
        <v>793</v>
      </c>
    </row>
    <row r="218" spans="1:9" x14ac:dyDescent="0.2">
      <c r="A218" s="14">
        <v>217</v>
      </c>
      <c r="B218" s="12" t="s">
        <v>297</v>
      </c>
      <c r="C218" s="13" t="s">
        <v>298</v>
      </c>
      <c r="D218" s="12" t="s">
        <v>561</v>
      </c>
      <c r="E218" s="42">
        <v>182.25</v>
      </c>
      <c r="F218" s="42">
        <v>6.37</v>
      </c>
      <c r="G218" s="15" t="s">
        <v>560</v>
      </c>
      <c r="H218" s="12" t="s">
        <v>568</v>
      </c>
      <c r="I218" s="15" t="s">
        <v>793</v>
      </c>
    </row>
    <row r="219" spans="1:9" ht="48" x14ac:dyDescent="0.2">
      <c r="A219" s="14">
        <v>218</v>
      </c>
      <c r="B219" s="12" t="s">
        <v>299</v>
      </c>
      <c r="C219" s="13" t="s">
        <v>575</v>
      </c>
      <c r="D219" s="12" t="s">
        <v>300</v>
      </c>
      <c r="E219" s="42">
        <v>167.44</v>
      </c>
      <c r="F219" s="42">
        <v>3.06</v>
      </c>
      <c r="G219" s="16" t="s">
        <v>531</v>
      </c>
      <c r="H219" s="12" t="s">
        <v>568</v>
      </c>
      <c r="I219" s="15" t="s">
        <v>793</v>
      </c>
    </row>
    <row r="220" spans="1:9" ht="60" x14ac:dyDescent="0.2">
      <c r="A220" s="14">
        <v>219</v>
      </c>
      <c r="B220" s="12" t="s">
        <v>301</v>
      </c>
      <c r="C220" s="13" t="s">
        <v>302</v>
      </c>
      <c r="D220" s="12" t="s">
        <v>574</v>
      </c>
      <c r="E220" s="42">
        <v>22.12</v>
      </c>
      <c r="F220" s="42">
        <v>3.06</v>
      </c>
      <c r="G220" s="15" t="s">
        <v>522</v>
      </c>
      <c r="H220" s="12" t="s">
        <v>568</v>
      </c>
      <c r="I220" s="44" t="s">
        <v>793</v>
      </c>
    </row>
    <row r="221" spans="1:9" ht="60" x14ac:dyDescent="0.2">
      <c r="A221" s="14">
        <v>220</v>
      </c>
      <c r="B221" s="12" t="s">
        <v>303</v>
      </c>
      <c r="C221" s="13" t="s">
        <v>304</v>
      </c>
      <c r="D221" s="12" t="s">
        <v>573</v>
      </c>
      <c r="E221" s="42">
        <v>22.31</v>
      </c>
      <c r="F221" s="42">
        <v>3.06</v>
      </c>
      <c r="G221" s="15" t="s">
        <v>522</v>
      </c>
      <c r="H221" s="12" t="s">
        <v>568</v>
      </c>
      <c r="I221" s="44" t="s">
        <v>793</v>
      </c>
    </row>
    <row r="222" spans="1:9" ht="72" x14ac:dyDescent="0.2">
      <c r="A222" s="14">
        <v>221</v>
      </c>
      <c r="B222" s="12" t="s">
        <v>305</v>
      </c>
      <c r="C222" s="13" t="s">
        <v>306</v>
      </c>
      <c r="D222" s="12" t="s">
        <v>572</v>
      </c>
      <c r="E222" s="42">
        <v>8.26</v>
      </c>
      <c r="F222" s="42">
        <v>3.06</v>
      </c>
      <c r="G222" s="15" t="s">
        <v>522</v>
      </c>
      <c r="H222" s="12" t="s">
        <v>568</v>
      </c>
      <c r="I222" s="44" t="s">
        <v>793</v>
      </c>
    </row>
    <row r="223" spans="1:9" ht="72" x14ac:dyDescent="0.2">
      <c r="A223" s="14">
        <v>222</v>
      </c>
      <c r="B223" s="12" t="s">
        <v>307</v>
      </c>
      <c r="C223" s="13" t="s">
        <v>308</v>
      </c>
      <c r="D223" s="12" t="s">
        <v>572</v>
      </c>
      <c r="E223" s="42">
        <v>13.35</v>
      </c>
      <c r="F223" s="42">
        <v>1.9</v>
      </c>
      <c r="G223" s="15" t="s">
        <v>522</v>
      </c>
      <c r="H223" s="12" t="s">
        <v>568</v>
      </c>
      <c r="I223" s="44" t="s">
        <v>793</v>
      </c>
    </row>
    <row r="224" spans="1:9" x14ac:dyDescent="0.2">
      <c r="A224" s="14">
        <v>223</v>
      </c>
      <c r="B224" s="12" t="s">
        <v>309</v>
      </c>
      <c r="C224" s="13" t="s">
        <v>310</v>
      </c>
      <c r="D224" s="36" t="s">
        <v>31</v>
      </c>
      <c r="E224" s="42">
        <v>33.19</v>
      </c>
      <c r="F224" s="42">
        <v>3.06</v>
      </c>
      <c r="G224" s="12" t="s">
        <v>521</v>
      </c>
      <c r="H224" s="12" t="s">
        <v>568</v>
      </c>
      <c r="I224" s="12" t="s">
        <v>793</v>
      </c>
    </row>
    <row r="225" spans="1:9" x14ac:dyDescent="0.2">
      <c r="A225" s="14">
        <v>224</v>
      </c>
      <c r="B225" s="12" t="s">
        <v>311</v>
      </c>
      <c r="C225" s="13" t="s">
        <v>312</v>
      </c>
      <c r="D225" s="43" t="s">
        <v>122</v>
      </c>
      <c r="E225" s="42">
        <v>6.56</v>
      </c>
      <c r="F225" s="42">
        <v>3.06</v>
      </c>
      <c r="G225" s="15" t="s">
        <v>524</v>
      </c>
      <c r="H225" s="12" t="s">
        <v>568</v>
      </c>
      <c r="I225" s="44" t="s">
        <v>793</v>
      </c>
    </row>
    <row r="226" spans="1:9" x14ac:dyDescent="0.2">
      <c r="A226" s="14">
        <v>225</v>
      </c>
      <c r="B226" s="12" t="s">
        <v>313</v>
      </c>
      <c r="C226" s="13" t="s">
        <v>314</v>
      </c>
      <c r="D226" s="36" t="s">
        <v>31</v>
      </c>
      <c r="E226" s="42">
        <v>31.25</v>
      </c>
      <c r="F226" s="42">
        <v>3.36</v>
      </c>
      <c r="G226" s="12" t="s">
        <v>521</v>
      </c>
      <c r="H226" s="15" t="s">
        <v>568</v>
      </c>
      <c r="I226" s="12" t="s">
        <v>793</v>
      </c>
    </row>
    <row r="227" spans="1:9" ht="24" x14ac:dyDescent="0.2">
      <c r="A227" s="14">
        <v>226</v>
      </c>
      <c r="B227" s="12" t="s">
        <v>315</v>
      </c>
      <c r="C227" s="22" t="s">
        <v>316</v>
      </c>
      <c r="D227" s="12" t="s">
        <v>571</v>
      </c>
      <c r="E227" s="42">
        <v>264.41000000000003</v>
      </c>
      <c r="F227" s="42">
        <v>6.37</v>
      </c>
      <c r="G227" s="12" t="s">
        <v>521</v>
      </c>
      <c r="H227" s="15" t="s">
        <v>568</v>
      </c>
      <c r="I227" s="12" t="s">
        <v>793</v>
      </c>
    </row>
    <row r="228" spans="1:9" x14ac:dyDescent="0.2">
      <c r="A228" s="14">
        <v>227</v>
      </c>
      <c r="B228" s="12" t="s">
        <v>317</v>
      </c>
      <c r="C228" s="22" t="s">
        <v>318</v>
      </c>
      <c r="D228" s="12" t="s">
        <v>34</v>
      </c>
      <c r="E228" s="42">
        <v>58.86</v>
      </c>
      <c r="F228" s="42">
        <v>3.06</v>
      </c>
      <c r="G228" s="12" t="s">
        <v>521</v>
      </c>
      <c r="H228" s="15" t="s">
        <v>568</v>
      </c>
      <c r="I228" s="12" t="s">
        <v>793</v>
      </c>
    </row>
    <row r="229" spans="1:9" x14ac:dyDescent="0.2">
      <c r="A229" s="14">
        <v>228</v>
      </c>
      <c r="B229" s="12" t="s">
        <v>319</v>
      </c>
      <c r="C229" s="22" t="s">
        <v>570</v>
      </c>
      <c r="D229" s="43" t="s">
        <v>113</v>
      </c>
      <c r="E229" s="42">
        <v>4.7300000000000004</v>
      </c>
      <c r="F229" s="42">
        <v>3.06</v>
      </c>
      <c r="G229" s="15" t="s">
        <v>524</v>
      </c>
      <c r="H229" s="12" t="s">
        <v>568</v>
      </c>
      <c r="I229" s="44" t="s">
        <v>793</v>
      </c>
    </row>
    <row r="230" spans="1:9" x14ac:dyDescent="0.2">
      <c r="A230" s="14">
        <v>229</v>
      </c>
      <c r="B230" s="12" t="s">
        <v>320</v>
      </c>
      <c r="C230" s="22" t="s">
        <v>321</v>
      </c>
      <c r="D230" s="43" t="s">
        <v>56</v>
      </c>
      <c r="E230" s="42">
        <v>6.19</v>
      </c>
      <c r="F230" s="42">
        <v>3.06</v>
      </c>
      <c r="G230" s="15" t="s">
        <v>524</v>
      </c>
      <c r="H230" s="12" t="s">
        <v>568</v>
      </c>
      <c r="I230" s="44" t="s">
        <v>793</v>
      </c>
    </row>
    <row r="231" spans="1:9" x14ac:dyDescent="0.2">
      <c r="A231" s="14">
        <v>230</v>
      </c>
      <c r="B231" s="12" t="s">
        <v>322</v>
      </c>
      <c r="C231" s="22" t="s">
        <v>569</v>
      </c>
      <c r="D231" s="43" t="s">
        <v>108</v>
      </c>
      <c r="E231" s="42">
        <v>4.76</v>
      </c>
      <c r="F231" s="42">
        <v>3.06</v>
      </c>
      <c r="G231" s="15" t="s">
        <v>524</v>
      </c>
      <c r="H231" s="12" t="s">
        <v>568</v>
      </c>
      <c r="I231" s="44" t="s">
        <v>793</v>
      </c>
    </row>
    <row r="232" spans="1:9" x14ac:dyDescent="0.2">
      <c r="A232" s="14">
        <v>231</v>
      </c>
      <c r="B232" s="12" t="s">
        <v>323</v>
      </c>
      <c r="C232" s="22" t="s">
        <v>324</v>
      </c>
      <c r="D232" s="43" t="s">
        <v>191</v>
      </c>
      <c r="E232" s="42">
        <v>7.67</v>
      </c>
      <c r="F232" s="42">
        <v>3.06</v>
      </c>
      <c r="G232" s="15" t="s">
        <v>524</v>
      </c>
      <c r="H232" s="12" t="s">
        <v>568</v>
      </c>
      <c r="I232" s="44" t="s">
        <v>793</v>
      </c>
    </row>
    <row r="233" spans="1:9" x14ac:dyDescent="0.2">
      <c r="A233" s="14">
        <v>232</v>
      </c>
      <c r="B233" s="12" t="s">
        <v>325</v>
      </c>
      <c r="C233" s="22" t="s">
        <v>326</v>
      </c>
      <c r="D233" s="36" t="s">
        <v>31</v>
      </c>
      <c r="E233" s="42">
        <v>17.420000000000002</v>
      </c>
      <c r="F233" s="42">
        <v>3.36</v>
      </c>
      <c r="G233" s="12" t="s">
        <v>521</v>
      </c>
      <c r="H233" s="15" t="s">
        <v>568</v>
      </c>
      <c r="I233" s="12" t="s">
        <v>793</v>
      </c>
    </row>
    <row r="234" spans="1:9" x14ac:dyDescent="0.2">
      <c r="A234" s="14">
        <v>233</v>
      </c>
      <c r="B234" s="12" t="s">
        <v>327</v>
      </c>
      <c r="C234" s="22" t="s">
        <v>328</v>
      </c>
      <c r="D234" s="12" t="s">
        <v>59</v>
      </c>
      <c r="E234" s="37">
        <v>7.84</v>
      </c>
      <c r="F234" s="42">
        <v>3.01</v>
      </c>
      <c r="G234" s="15" t="s">
        <v>522</v>
      </c>
      <c r="H234" s="15" t="s">
        <v>553</v>
      </c>
      <c r="I234" s="44" t="s">
        <v>793</v>
      </c>
    </row>
    <row r="235" spans="1:9" ht="48" x14ac:dyDescent="0.2">
      <c r="A235" s="14">
        <v>234</v>
      </c>
      <c r="B235" s="12" t="s">
        <v>329</v>
      </c>
      <c r="C235" s="22" t="s">
        <v>330</v>
      </c>
      <c r="D235" s="14" t="s">
        <v>567</v>
      </c>
      <c r="E235" s="37">
        <v>57.34</v>
      </c>
      <c r="F235" s="42">
        <v>3.01</v>
      </c>
      <c r="G235" s="16" t="s">
        <v>531</v>
      </c>
      <c r="H235" s="15" t="s">
        <v>553</v>
      </c>
      <c r="I235" s="15" t="s">
        <v>793</v>
      </c>
    </row>
    <row r="236" spans="1:9" x14ac:dyDescent="0.2">
      <c r="A236" s="14">
        <v>235</v>
      </c>
      <c r="B236" s="12" t="s">
        <v>331</v>
      </c>
      <c r="C236" s="13" t="s">
        <v>332</v>
      </c>
      <c r="D236" s="12" t="s">
        <v>68</v>
      </c>
      <c r="E236" s="37">
        <v>11.5</v>
      </c>
      <c r="F236" s="42">
        <v>3.01</v>
      </c>
      <c r="G236" s="15" t="s">
        <v>522</v>
      </c>
      <c r="H236" s="15" t="s">
        <v>553</v>
      </c>
      <c r="I236" s="44" t="s">
        <v>793</v>
      </c>
    </row>
    <row r="237" spans="1:9" x14ac:dyDescent="0.2">
      <c r="A237" s="14">
        <v>236</v>
      </c>
      <c r="B237" s="12" t="s">
        <v>333</v>
      </c>
      <c r="C237" s="13" t="s">
        <v>334</v>
      </c>
      <c r="D237" s="12" t="s">
        <v>68</v>
      </c>
      <c r="E237" s="37">
        <v>11.41</v>
      </c>
      <c r="F237" s="42">
        <v>3.01</v>
      </c>
      <c r="G237" s="15" t="s">
        <v>522</v>
      </c>
      <c r="H237" s="15" t="s">
        <v>553</v>
      </c>
      <c r="I237" s="44" t="s">
        <v>793</v>
      </c>
    </row>
    <row r="238" spans="1:9" x14ac:dyDescent="0.2">
      <c r="A238" s="14">
        <v>237</v>
      </c>
      <c r="B238" s="12" t="s">
        <v>335</v>
      </c>
      <c r="C238" s="13" t="s">
        <v>336</v>
      </c>
      <c r="D238" s="12" t="s">
        <v>566</v>
      </c>
      <c r="E238" s="37">
        <v>11.37</v>
      </c>
      <c r="F238" s="42">
        <v>3.01</v>
      </c>
      <c r="G238" s="15" t="s">
        <v>522</v>
      </c>
      <c r="H238" s="15" t="s">
        <v>553</v>
      </c>
      <c r="I238" s="44" t="s">
        <v>793</v>
      </c>
    </row>
    <row r="239" spans="1:9" x14ac:dyDescent="0.2">
      <c r="A239" s="14">
        <v>238</v>
      </c>
      <c r="B239" s="12" t="s">
        <v>337</v>
      </c>
      <c r="C239" s="13" t="s">
        <v>338</v>
      </c>
      <c r="D239" s="12" t="s">
        <v>68</v>
      </c>
      <c r="E239" s="42">
        <v>11.54</v>
      </c>
      <c r="F239" s="42">
        <v>3.01</v>
      </c>
      <c r="G239" s="15" t="s">
        <v>522</v>
      </c>
      <c r="H239" s="15" t="s">
        <v>553</v>
      </c>
      <c r="I239" s="44" t="s">
        <v>793</v>
      </c>
    </row>
    <row r="240" spans="1:9" x14ac:dyDescent="0.2">
      <c r="A240" s="14">
        <v>239</v>
      </c>
      <c r="B240" s="12" t="s">
        <v>339</v>
      </c>
      <c r="C240" s="13" t="s">
        <v>340</v>
      </c>
      <c r="D240" s="12" t="s">
        <v>68</v>
      </c>
      <c r="E240" s="42">
        <v>11.58</v>
      </c>
      <c r="F240" s="42">
        <v>3.01</v>
      </c>
      <c r="G240" s="15" t="s">
        <v>522</v>
      </c>
      <c r="H240" s="15" t="s">
        <v>553</v>
      </c>
      <c r="I240" s="44" t="s">
        <v>793</v>
      </c>
    </row>
    <row r="241" spans="1:9" x14ac:dyDescent="0.2">
      <c r="A241" s="14">
        <v>240</v>
      </c>
      <c r="B241" s="12" t="s">
        <v>341</v>
      </c>
      <c r="C241" s="13" t="s">
        <v>342</v>
      </c>
      <c r="D241" s="12" t="s">
        <v>566</v>
      </c>
      <c r="E241" s="42">
        <v>10.98</v>
      </c>
      <c r="F241" s="42">
        <v>3.01</v>
      </c>
      <c r="G241" s="15" t="s">
        <v>522</v>
      </c>
      <c r="H241" s="15" t="s">
        <v>553</v>
      </c>
      <c r="I241" s="44" t="s">
        <v>793</v>
      </c>
    </row>
    <row r="242" spans="1:9" x14ac:dyDescent="0.2">
      <c r="A242" s="14">
        <v>241</v>
      </c>
      <c r="B242" s="12" t="s">
        <v>343</v>
      </c>
      <c r="C242" s="13" t="s">
        <v>344</v>
      </c>
      <c r="D242" s="12" t="s">
        <v>78</v>
      </c>
      <c r="E242" s="42">
        <v>6.64</v>
      </c>
      <c r="F242" s="42">
        <v>3.01</v>
      </c>
      <c r="G242" s="15" t="s">
        <v>522</v>
      </c>
      <c r="H242" s="15" t="s">
        <v>553</v>
      </c>
      <c r="I242" s="44" t="s">
        <v>793</v>
      </c>
    </row>
    <row r="243" spans="1:9" x14ac:dyDescent="0.2">
      <c r="A243" s="14">
        <v>242</v>
      </c>
      <c r="B243" s="12" t="s">
        <v>345</v>
      </c>
      <c r="C243" s="13" t="s">
        <v>346</v>
      </c>
      <c r="D243" s="12" t="s">
        <v>68</v>
      </c>
      <c r="E243" s="42">
        <v>11.43</v>
      </c>
      <c r="F243" s="42">
        <v>3.01</v>
      </c>
      <c r="G243" s="15" t="s">
        <v>522</v>
      </c>
      <c r="H243" s="15" t="s">
        <v>553</v>
      </c>
      <c r="I243" s="44" t="s">
        <v>793</v>
      </c>
    </row>
    <row r="244" spans="1:9" x14ac:dyDescent="0.2">
      <c r="A244" s="14">
        <v>243</v>
      </c>
      <c r="B244" s="12" t="s">
        <v>347</v>
      </c>
      <c r="C244" s="13" t="s">
        <v>348</v>
      </c>
      <c r="D244" s="12" t="s">
        <v>68</v>
      </c>
      <c r="E244" s="42">
        <v>11.4</v>
      </c>
      <c r="F244" s="42">
        <v>3.01</v>
      </c>
      <c r="G244" s="15" t="s">
        <v>522</v>
      </c>
      <c r="H244" s="15" t="s">
        <v>553</v>
      </c>
      <c r="I244" s="44" t="s">
        <v>793</v>
      </c>
    </row>
    <row r="245" spans="1:9" ht="24" x14ac:dyDescent="0.2">
      <c r="A245" s="14">
        <v>244</v>
      </c>
      <c r="B245" s="12" t="s">
        <v>349</v>
      </c>
      <c r="C245" s="13" t="s">
        <v>350</v>
      </c>
      <c r="D245" s="12" t="s">
        <v>565</v>
      </c>
      <c r="E245" s="42">
        <v>23.32</v>
      </c>
      <c r="F245" s="42">
        <v>3.01</v>
      </c>
      <c r="G245" s="15" t="s">
        <v>531</v>
      </c>
      <c r="H245" s="15" t="s">
        <v>553</v>
      </c>
      <c r="I245" s="15" t="s">
        <v>793</v>
      </c>
    </row>
    <row r="246" spans="1:9" ht="24" x14ac:dyDescent="0.2">
      <c r="A246" s="14">
        <v>245</v>
      </c>
      <c r="B246" s="12" t="s">
        <v>351</v>
      </c>
      <c r="C246" s="13" t="s">
        <v>352</v>
      </c>
      <c r="D246" s="12" t="s">
        <v>353</v>
      </c>
      <c r="E246" s="42">
        <v>24.57</v>
      </c>
      <c r="F246" s="42">
        <v>3.01</v>
      </c>
      <c r="G246" s="15" t="s">
        <v>531</v>
      </c>
      <c r="H246" s="15" t="s">
        <v>553</v>
      </c>
      <c r="I246" s="15" t="s">
        <v>793</v>
      </c>
    </row>
    <row r="247" spans="1:9" ht="24" x14ac:dyDescent="0.2">
      <c r="A247" s="14">
        <v>246</v>
      </c>
      <c r="B247" s="12" t="s">
        <v>354</v>
      </c>
      <c r="C247" s="13" t="s">
        <v>355</v>
      </c>
      <c r="D247" s="12" t="s">
        <v>356</v>
      </c>
      <c r="E247" s="42">
        <v>26.11</v>
      </c>
      <c r="F247" s="42">
        <v>3.01</v>
      </c>
      <c r="G247" s="12" t="s">
        <v>563</v>
      </c>
      <c r="H247" s="15" t="s">
        <v>553</v>
      </c>
      <c r="I247" s="15" t="s">
        <v>793</v>
      </c>
    </row>
    <row r="248" spans="1:9" x14ac:dyDescent="0.2">
      <c r="A248" s="14">
        <v>247</v>
      </c>
      <c r="B248" s="12" t="s">
        <v>357</v>
      </c>
      <c r="C248" s="13" t="s">
        <v>358</v>
      </c>
      <c r="D248" s="12" t="s">
        <v>78</v>
      </c>
      <c r="E248" s="42">
        <v>12.88</v>
      </c>
      <c r="F248" s="42">
        <v>3.01</v>
      </c>
      <c r="G248" s="12" t="s">
        <v>563</v>
      </c>
      <c r="H248" s="15" t="s">
        <v>553</v>
      </c>
      <c r="I248" s="15" t="s">
        <v>793</v>
      </c>
    </row>
    <row r="249" spans="1:9" ht="60" x14ac:dyDescent="0.2">
      <c r="A249" s="14">
        <v>248</v>
      </c>
      <c r="B249" s="12" t="s">
        <v>359</v>
      </c>
      <c r="C249" s="13" t="s">
        <v>360</v>
      </c>
      <c r="D249" s="12" t="s">
        <v>564</v>
      </c>
      <c r="E249" s="42">
        <v>39.729999999999997</v>
      </c>
      <c r="F249" s="42">
        <v>3.01</v>
      </c>
      <c r="G249" s="12" t="s">
        <v>563</v>
      </c>
      <c r="H249" s="15" t="s">
        <v>553</v>
      </c>
      <c r="I249" s="15" t="s">
        <v>793</v>
      </c>
    </row>
    <row r="250" spans="1:9" ht="24" x14ac:dyDescent="0.2">
      <c r="A250" s="14">
        <v>249</v>
      </c>
      <c r="B250" s="12" t="s">
        <v>361</v>
      </c>
      <c r="C250" s="13" t="s">
        <v>362</v>
      </c>
      <c r="D250" s="12" t="s">
        <v>363</v>
      </c>
      <c r="E250" s="37">
        <v>32.56</v>
      </c>
      <c r="F250" s="42">
        <v>3.01</v>
      </c>
      <c r="G250" s="12" t="s">
        <v>563</v>
      </c>
      <c r="H250" s="15" t="s">
        <v>553</v>
      </c>
      <c r="I250" s="15" t="s">
        <v>793</v>
      </c>
    </row>
    <row r="251" spans="1:9" x14ac:dyDescent="0.2">
      <c r="A251" s="14">
        <v>250</v>
      </c>
      <c r="B251" s="12" t="s">
        <v>297</v>
      </c>
      <c r="C251" s="13" t="s">
        <v>562</v>
      </c>
      <c r="D251" s="12" t="s">
        <v>561</v>
      </c>
      <c r="E251" s="42">
        <v>0</v>
      </c>
      <c r="F251" s="42">
        <v>6.37</v>
      </c>
      <c r="G251" s="15" t="s">
        <v>560</v>
      </c>
      <c r="H251" s="15" t="s">
        <v>553</v>
      </c>
      <c r="I251" s="15" t="s">
        <v>793</v>
      </c>
    </row>
    <row r="252" spans="1:9" x14ac:dyDescent="0.2">
      <c r="A252" s="14">
        <v>251</v>
      </c>
      <c r="B252" s="12"/>
      <c r="C252" s="13" t="s">
        <v>364</v>
      </c>
      <c r="D252" s="12" t="s">
        <v>561</v>
      </c>
      <c r="E252" s="42">
        <v>0</v>
      </c>
      <c r="F252" s="42">
        <v>6.37</v>
      </c>
      <c r="G252" s="15" t="s">
        <v>560</v>
      </c>
      <c r="H252" s="15" t="s">
        <v>553</v>
      </c>
      <c r="I252" s="15" t="s">
        <v>793</v>
      </c>
    </row>
    <row r="253" spans="1:9" x14ac:dyDescent="0.2">
      <c r="A253" s="14">
        <v>252</v>
      </c>
      <c r="B253" s="12" t="s">
        <v>365</v>
      </c>
      <c r="C253" s="13" t="s">
        <v>366</v>
      </c>
      <c r="D253" s="36" t="s">
        <v>31</v>
      </c>
      <c r="E253" s="37">
        <v>19.239999999999998</v>
      </c>
      <c r="F253" s="42">
        <v>3.36</v>
      </c>
      <c r="G253" s="12" t="s">
        <v>521</v>
      </c>
      <c r="H253" s="15" t="s">
        <v>553</v>
      </c>
      <c r="I253" s="12" t="s">
        <v>793</v>
      </c>
    </row>
    <row r="254" spans="1:9" x14ac:dyDescent="0.2">
      <c r="A254" s="14">
        <v>253</v>
      </c>
      <c r="B254" s="12" t="s">
        <v>367</v>
      </c>
      <c r="C254" s="13" t="s">
        <v>559</v>
      </c>
      <c r="D254" s="43" t="s">
        <v>108</v>
      </c>
      <c r="E254" s="37">
        <v>6.16</v>
      </c>
      <c r="F254" s="42">
        <v>3.01</v>
      </c>
      <c r="G254" s="15" t="s">
        <v>524</v>
      </c>
      <c r="H254" s="15" t="s">
        <v>553</v>
      </c>
      <c r="I254" s="44" t="s">
        <v>793</v>
      </c>
    </row>
    <row r="255" spans="1:9" x14ac:dyDescent="0.2">
      <c r="A255" s="14">
        <v>254</v>
      </c>
      <c r="B255" s="12" t="s">
        <v>368</v>
      </c>
      <c r="C255" s="13" t="s">
        <v>369</v>
      </c>
      <c r="D255" s="43" t="s">
        <v>111</v>
      </c>
      <c r="E255" s="37">
        <v>9.02</v>
      </c>
      <c r="F255" s="42">
        <v>3.01</v>
      </c>
      <c r="G255" s="15" t="s">
        <v>524</v>
      </c>
      <c r="H255" s="15" t="s">
        <v>553</v>
      </c>
      <c r="I255" s="44" t="s">
        <v>793</v>
      </c>
    </row>
    <row r="256" spans="1:9" x14ac:dyDescent="0.2">
      <c r="A256" s="14">
        <v>255</v>
      </c>
      <c r="B256" s="12" t="s">
        <v>370</v>
      </c>
      <c r="C256" s="13" t="s">
        <v>558</v>
      </c>
      <c r="D256" s="43" t="s">
        <v>113</v>
      </c>
      <c r="E256" s="37">
        <v>5.26</v>
      </c>
      <c r="F256" s="42">
        <v>3.01</v>
      </c>
      <c r="G256" s="15" t="s">
        <v>524</v>
      </c>
      <c r="H256" s="15" t="s">
        <v>553</v>
      </c>
      <c r="I256" s="44" t="s">
        <v>793</v>
      </c>
    </row>
    <row r="257" spans="1:9" x14ac:dyDescent="0.2">
      <c r="A257" s="14">
        <v>256</v>
      </c>
      <c r="B257" s="12" t="s">
        <v>371</v>
      </c>
      <c r="C257" s="13" t="s">
        <v>372</v>
      </c>
      <c r="D257" s="43" t="s">
        <v>249</v>
      </c>
      <c r="E257" s="42">
        <v>7.07</v>
      </c>
      <c r="F257" s="42">
        <v>3.01</v>
      </c>
      <c r="G257" s="15" t="s">
        <v>524</v>
      </c>
      <c r="H257" s="15" t="s">
        <v>553</v>
      </c>
      <c r="I257" s="44" t="s">
        <v>793</v>
      </c>
    </row>
    <row r="258" spans="1:9" x14ac:dyDescent="0.2">
      <c r="A258" s="14">
        <v>257</v>
      </c>
      <c r="B258" s="12" t="s">
        <v>373</v>
      </c>
      <c r="C258" s="13" t="s">
        <v>557</v>
      </c>
      <c r="D258" s="43" t="s">
        <v>113</v>
      </c>
      <c r="E258" s="55">
        <v>6.68</v>
      </c>
      <c r="F258" s="42">
        <v>3.01</v>
      </c>
      <c r="G258" s="21" t="s">
        <v>524</v>
      </c>
      <c r="H258" s="15" t="s">
        <v>553</v>
      </c>
      <c r="I258" s="44" t="s">
        <v>793</v>
      </c>
    </row>
    <row r="259" spans="1:9" x14ac:dyDescent="0.2">
      <c r="A259" s="14">
        <v>258</v>
      </c>
      <c r="B259" s="12" t="s">
        <v>374</v>
      </c>
      <c r="C259" s="13" t="s">
        <v>375</v>
      </c>
      <c r="D259" s="43" t="s">
        <v>249</v>
      </c>
      <c r="E259" s="42">
        <v>9.02</v>
      </c>
      <c r="F259" s="42">
        <v>3.01</v>
      </c>
      <c r="G259" s="15" t="s">
        <v>524</v>
      </c>
      <c r="H259" s="15" t="s">
        <v>553</v>
      </c>
      <c r="I259" s="44" t="s">
        <v>793</v>
      </c>
    </row>
    <row r="260" spans="1:9" x14ac:dyDescent="0.2">
      <c r="A260" s="14">
        <v>259</v>
      </c>
      <c r="B260" s="12" t="s">
        <v>376</v>
      </c>
      <c r="C260" s="13" t="s">
        <v>377</v>
      </c>
      <c r="D260" s="43" t="s">
        <v>122</v>
      </c>
      <c r="E260" s="42">
        <v>6.08</v>
      </c>
      <c r="F260" s="42">
        <v>3.01</v>
      </c>
      <c r="G260" s="15" t="s">
        <v>524</v>
      </c>
      <c r="H260" s="15" t="s">
        <v>553</v>
      </c>
      <c r="I260" s="44" t="s">
        <v>793</v>
      </c>
    </row>
    <row r="261" spans="1:9" x14ac:dyDescent="0.2">
      <c r="A261" s="14">
        <v>260</v>
      </c>
      <c r="B261" s="12" t="s">
        <v>378</v>
      </c>
      <c r="C261" s="13" t="s">
        <v>379</v>
      </c>
      <c r="D261" s="36" t="s">
        <v>31</v>
      </c>
      <c r="E261" s="42">
        <v>17.03</v>
      </c>
      <c r="F261" s="42">
        <v>3.36</v>
      </c>
      <c r="G261" s="12" t="s">
        <v>521</v>
      </c>
      <c r="H261" s="15" t="s">
        <v>553</v>
      </c>
      <c r="I261" s="12" t="s">
        <v>793</v>
      </c>
    </row>
    <row r="262" spans="1:9" x14ac:dyDescent="0.2">
      <c r="A262" s="14">
        <v>261</v>
      </c>
      <c r="B262" s="12" t="s">
        <v>380</v>
      </c>
      <c r="C262" s="13" t="s">
        <v>381</v>
      </c>
      <c r="D262" s="12" t="s">
        <v>127</v>
      </c>
      <c r="E262" s="42">
        <v>172.26</v>
      </c>
      <c r="F262" s="42">
        <v>3.01</v>
      </c>
      <c r="G262" s="12" t="s">
        <v>521</v>
      </c>
      <c r="H262" s="15" t="s">
        <v>553</v>
      </c>
      <c r="I262" s="12" t="s">
        <v>793</v>
      </c>
    </row>
    <row r="263" spans="1:9" x14ac:dyDescent="0.2">
      <c r="A263" s="14">
        <v>262</v>
      </c>
      <c r="B263" s="12" t="s">
        <v>382</v>
      </c>
      <c r="C263" s="13" t="s">
        <v>383</v>
      </c>
      <c r="D263" s="12" t="s">
        <v>34</v>
      </c>
      <c r="E263" s="37">
        <v>48.77</v>
      </c>
      <c r="F263" s="42">
        <v>3.01</v>
      </c>
      <c r="G263" s="12" t="s">
        <v>521</v>
      </c>
      <c r="H263" s="15" t="s">
        <v>553</v>
      </c>
      <c r="I263" s="12" t="s">
        <v>793</v>
      </c>
    </row>
    <row r="264" spans="1:9" x14ac:dyDescent="0.2">
      <c r="A264" s="14">
        <v>263</v>
      </c>
      <c r="B264" s="12" t="s">
        <v>384</v>
      </c>
      <c r="C264" s="13" t="s">
        <v>385</v>
      </c>
      <c r="D264" s="36" t="s">
        <v>31</v>
      </c>
      <c r="E264" s="37">
        <v>17.420000000000002</v>
      </c>
      <c r="F264" s="42">
        <v>3.36</v>
      </c>
      <c r="G264" s="12" t="s">
        <v>521</v>
      </c>
      <c r="H264" s="15" t="s">
        <v>553</v>
      </c>
      <c r="I264" s="12" t="s">
        <v>793</v>
      </c>
    </row>
    <row r="265" spans="1:9" x14ac:dyDescent="0.2">
      <c r="A265" s="14">
        <v>264</v>
      </c>
      <c r="B265" s="12" t="s">
        <v>386</v>
      </c>
      <c r="C265" s="13" t="s">
        <v>556</v>
      </c>
      <c r="D265" s="43" t="s">
        <v>108</v>
      </c>
      <c r="E265" s="42">
        <v>4.82</v>
      </c>
      <c r="F265" s="42">
        <v>3.01</v>
      </c>
      <c r="G265" s="15" t="s">
        <v>524</v>
      </c>
      <c r="H265" s="15" t="s">
        <v>553</v>
      </c>
      <c r="I265" s="44" t="s">
        <v>793</v>
      </c>
    </row>
    <row r="266" spans="1:9" x14ac:dyDescent="0.2">
      <c r="A266" s="14">
        <v>265</v>
      </c>
      <c r="B266" s="12" t="s">
        <v>387</v>
      </c>
      <c r="C266" s="13" t="s">
        <v>388</v>
      </c>
      <c r="D266" s="43" t="s">
        <v>191</v>
      </c>
      <c r="E266" s="42">
        <v>7.56</v>
      </c>
      <c r="F266" s="42">
        <v>3.01</v>
      </c>
      <c r="G266" s="15" t="s">
        <v>524</v>
      </c>
      <c r="H266" s="15" t="s">
        <v>553</v>
      </c>
      <c r="I266" s="44" t="s">
        <v>793</v>
      </c>
    </row>
    <row r="267" spans="1:9" x14ac:dyDescent="0.2">
      <c r="A267" s="14">
        <v>266</v>
      </c>
      <c r="B267" s="12" t="s">
        <v>389</v>
      </c>
      <c r="C267" s="13" t="s">
        <v>390</v>
      </c>
      <c r="D267" s="43" t="s">
        <v>122</v>
      </c>
      <c r="E267" s="42">
        <v>4.92</v>
      </c>
      <c r="F267" s="42">
        <v>3.01</v>
      </c>
      <c r="G267" s="15" t="s">
        <v>524</v>
      </c>
      <c r="H267" s="15" t="s">
        <v>553</v>
      </c>
      <c r="I267" s="44" t="s">
        <v>793</v>
      </c>
    </row>
    <row r="268" spans="1:9" x14ac:dyDescent="0.2">
      <c r="A268" s="14">
        <v>267</v>
      </c>
      <c r="B268" s="12" t="s">
        <v>391</v>
      </c>
      <c r="C268" s="13" t="s">
        <v>555</v>
      </c>
      <c r="D268" s="43" t="s">
        <v>113</v>
      </c>
      <c r="E268" s="37">
        <v>4.7</v>
      </c>
      <c r="F268" s="42">
        <v>3.01</v>
      </c>
      <c r="G268" s="15" t="s">
        <v>524</v>
      </c>
      <c r="H268" s="15" t="s">
        <v>553</v>
      </c>
      <c r="I268" s="44" t="s">
        <v>793</v>
      </c>
    </row>
    <row r="269" spans="1:9" x14ac:dyDescent="0.2">
      <c r="A269" s="14">
        <v>268</v>
      </c>
      <c r="B269" s="12" t="s">
        <v>392</v>
      </c>
      <c r="C269" s="13" t="s">
        <v>393</v>
      </c>
      <c r="D269" s="43" t="s">
        <v>56</v>
      </c>
      <c r="E269" s="37">
        <v>6.12</v>
      </c>
      <c r="F269" s="42">
        <v>3.01</v>
      </c>
      <c r="G269" s="15" t="s">
        <v>524</v>
      </c>
      <c r="H269" s="15" t="s">
        <v>553</v>
      </c>
      <c r="I269" s="44" t="s">
        <v>793</v>
      </c>
    </row>
    <row r="270" spans="1:9" x14ac:dyDescent="0.2">
      <c r="A270" s="14">
        <v>269</v>
      </c>
      <c r="B270" s="12" t="s">
        <v>554</v>
      </c>
      <c r="C270" s="13" t="s">
        <v>394</v>
      </c>
      <c r="D270" s="12" t="s">
        <v>34</v>
      </c>
      <c r="E270" s="37">
        <v>80.23</v>
      </c>
      <c r="F270" s="42">
        <v>3.01</v>
      </c>
      <c r="G270" s="12" t="s">
        <v>521</v>
      </c>
      <c r="H270" s="15" t="s">
        <v>553</v>
      </c>
      <c r="I270" s="12" t="s">
        <v>793</v>
      </c>
    </row>
    <row r="271" spans="1:9" s="11" customFormat="1" ht="24" x14ac:dyDescent="0.2">
      <c r="A271" s="14">
        <v>270</v>
      </c>
      <c r="B271" s="12" t="s">
        <v>552</v>
      </c>
      <c r="C271" s="20" t="s">
        <v>551</v>
      </c>
      <c r="D271" s="16" t="s">
        <v>550</v>
      </c>
      <c r="E271" s="37">
        <f>97.91+7.27</f>
        <v>105.17999999999999</v>
      </c>
      <c r="F271" s="42">
        <v>4.04</v>
      </c>
      <c r="G271" s="16" t="s">
        <v>531</v>
      </c>
      <c r="H271" s="15" t="s">
        <v>523</v>
      </c>
      <c r="I271" s="15" t="s">
        <v>793</v>
      </c>
    </row>
    <row r="272" spans="1:9" s="11" customFormat="1" ht="24" x14ac:dyDescent="0.2">
      <c r="A272" s="14">
        <v>271</v>
      </c>
      <c r="B272" s="12" t="s">
        <v>395</v>
      </c>
      <c r="C272" s="13" t="s">
        <v>396</v>
      </c>
      <c r="D272" s="16" t="s">
        <v>550</v>
      </c>
      <c r="E272" s="37">
        <v>27.67</v>
      </c>
      <c r="F272" s="42">
        <v>4.04</v>
      </c>
      <c r="G272" s="16" t="s">
        <v>531</v>
      </c>
      <c r="H272" s="15" t="s">
        <v>523</v>
      </c>
      <c r="I272" s="15" t="s">
        <v>793</v>
      </c>
    </row>
    <row r="273" spans="1:9" s="11" customFormat="1" ht="24" x14ac:dyDescent="0.2">
      <c r="A273" s="14">
        <v>272</v>
      </c>
      <c r="B273" s="12" t="s">
        <v>397</v>
      </c>
      <c r="C273" s="17" t="s">
        <v>549</v>
      </c>
      <c r="D273" s="12" t="s">
        <v>398</v>
      </c>
      <c r="E273" s="37">
        <v>101.62</v>
      </c>
      <c r="F273" s="42">
        <v>4.04</v>
      </c>
      <c r="G273" s="16" t="s">
        <v>531</v>
      </c>
      <c r="H273" s="15" t="s">
        <v>523</v>
      </c>
      <c r="I273" s="15" t="s">
        <v>793</v>
      </c>
    </row>
    <row r="274" spans="1:9" s="11" customFormat="1" ht="24" x14ac:dyDescent="0.2">
      <c r="A274" s="14">
        <v>273</v>
      </c>
      <c r="B274" s="12" t="s">
        <v>399</v>
      </c>
      <c r="C274" s="17" t="s">
        <v>400</v>
      </c>
      <c r="D274" s="12" t="s">
        <v>398</v>
      </c>
      <c r="E274" s="37">
        <v>26.89</v>
      </c>
      <c r="F274" s="42">
        <v>4.04</v>
      </c>
      <c r="G274" s="16" t="s">
        <v>531</v>
      </c>
      <c r="H274" s="15" t="s">
        <v>523</v>
      </c>
      <c r="I274" s="15" t="s">
        <v>793</v>
      </c>
    </row>
    <row r="275" spans="1:9" s="11" customFormat="1" ht="24" x14ac:dyDescent="0.2">
      <c r="A275" s="14">
        <v>274</v>
      </c>
      <c r="B275" s="12" t="s">
        <v>401</v>
      </c>
      <c r="C275" s="17" t="s">
        <v>402</v>
      </c>
      <c r="D275" s="12" t="s">
        <v>403</v>
      </c>
      <c r="E275" s="37">
        <v>10.17</v>
      </c>
      <c r="F275" s="42">
        <v>4.04</v>
      </c>
      <c r="G275" s="12" t="s">
        <v>522</v>
      </c>
      <c r="H275" s="15" t="s">
        <v>523</v>
      </c>
      <c r="I275" s="44" t="s">
        <v>793</v>
      </c>
    </row>
    <row r="276" spans="1:9" s="11" customFormat="1" ht="24" x14ac:dyDescent="0.2">
      <c r="A276" s="14">
        <v>275</v>
      </c>
      <c r="B276" s="12" t="s">
        <v>404</v>
      </c>
      <c r="C276" s="20" t="s">
        <v>548</v>
      </c>
      <c r="D276" s="12" t="s">
        <v>547</v>
      </c>
      <c r="E276" s="37">
        <v>101.39</v>
      </c>
      <c r="F276" s="42">
        <v>4.04</v>
      </c>
      <c r="G276" s="16" t="s">
        <v>531</v>
      </c>
      <c r="H276" s="15" t="s">
        <v>523</v>
      </c>
      <c r="I276" s="15" t="s">
        <v>793</v>
      </c>
    </row>
    <row r="277" spans="1:9" s="11" customFormat="1" ht="24" x14ac:dyDescent="0.2">
      <c r="A277" s="14">
        <v>276</v>
      </c>
      <c r="B277" s="12" t="s">
        <v>405</v>
      </c>
      <c r="C277" s="20" t="s">
        <v>406</v>
      </c>
      <c r="D277" s="12" t="s">
        <v>546</v>
      </c>
      <c r="E277" s="37">
        <v>27.99</v>
      </c>
      <c r="F277" s="42">
        <v>4.04</v>
      </c>
      <c r="G277" s="16" t="s">
        <v>531</v>
      </c>
      <c r="H277" s="15" t="s">
        <v>523</v>
      </c>
      <c r="I277" s="15" t="s">
        <v>793</v>
      </c>
    </row>
    <row r="278" spans="1:9" s="11" customFormat="1" ht="24" x14ac:dyDescent="0.2">
      <c r="A278" s="14">
        <v>277</v>
      </c>
      <c r="B278" s="12" t="s">
        <v>407</v>
      </c>
      <c r="C278" s="20" t="s">
        <v>408</v>
      </c>
      <c r="D278" s="12" t="s">
        <v>545</v>
      </c>
      <c r="E278" s="37">
        <v>11.37</v>
      </c>
      <c r="F278" s="42">
        <v>4.04</v>
      </c>
      <c r="G278" s="12" t="s">
        <v>522</v>
      </c>
      <c r="H278" s="15" t="s">
        <v>523</v>
      </c>
      <c r="I278" s="44" t="s">
        <v>793</v>
      </c>
    </row>
    <row r="279" spans="1:9" s="11" customFormat="1" ht="24" x14ac:dyDescent="0.2">
      <c r="A279" s="14">
        <v>278</v>
      </c>
      <c r="B279" s="12" t="s">
        <v>409</v>
      </c>
      <c r="C279" s="13" t="s">
        <v>544</v>
      </c>
      <c r="D279" s="12" t="s">
        <v>410</v>
      </c>
      <c r="E279" s="37">
        <v>72.44</v>
      </c>
      <c r="F279" s="42">
        <v>4.04</v>
      </c>
      <c r="G279" s="16" t="s">
        <v>531</v>
      </c>
      <c r="H279" s="15" t="s">
        <v>523</v>
      </c>
      <c r="I279" s="15" t="s">
        <v>793</v>
      </c>
    </row>
    <row r="280" spans="1:9" s="11" customFormat="1" ht="36" x14ac:dyDescent="0.2">
      <c r="A280" s="14">
        <v>279</v>
      </c>
      <c r="B280" s="12" t="s">
        <v>411</v>
      </c>
      <c r="C280" s="13" t="s">
        <v>412</v>
      </c>
      <c r="D280" s="12" t="s">
        <v>413</v>
      </c>
      <c r="E280" s="37">
        <v>10.82</v>
      </c>
      <c r="F280" s="42">
        <v>4.04</v>
      </c>
      <c r="G280" s="15" t="s">
        <v>522</v>
      </c>
      <c r="H280" s="15" t="s">
        <v>523</v>
      </c>
      <c r="I280" s="44" t="s">
        <v>793</v>
      </c>
    </row>
    <row r="281" spans="1:9" s="11" customFormat="1" ht="36" x14ac:dyDescent="0.2">
      <c r="A281" s="14">
        <v>280</v>
      </c>
      <c r="B281" s="12" t="s">
        <v>543</v>
      </c>
      <c r="C281" s="13" t="s">
        <v>542</v>
      </c>
      <c r="D281" s="12" t="s">
        <v>410</v>
      </c>
      <c r="E281" s="37">
        <f>53.12+3.48+126.75+4.43</f>
        <v>187.78</v>
      </c>
      <c r="F281" s="42">
        <v>4.04</v>
      </c>
      <c r="G281" s="16" t="s">
        <v>531</v>
      </c>
      <c r="H281" s="15" t="s">
        <v>523</v>
      </c>
      <c r="I281" s="15" t="s">
        <v>793</v>
      </c>
    </row>
    <row r="282" spans="1:9" s="11" customFormat="1" ht="36" x14ac:dyDescent="0.2">
      <c r="A282" s="14">
        <v>281</v>
      </c>
      <c r="B282" s="12" t="s">
        <v>414</v>
      </c>
      <c r="C282" s="13" t="s">
        <v>415</v>
      </c>
      <c r="D282" s="12" t="s">
        <v>413</v>
      </c>
      <c r="E282" s="37">
        <v>10.9</v>
      </c>
      <c r="F282" s="42">
        <v>4.04</v>
      </c>
      <c r="G282" s="15" t="s">
        <v>522</v>
      </c>
      <c r="H282" s="15" t="s">
        <v>523</v>
      </c>
      <c r="I282" s="44" t="s">
        <v>793</v>
      </c>
    </row>
    <row r="283" spans="1:9" s="11" customFormat="1" ht="48" x14ac:dyDescent="0.2">
      <c r="A283" s="14">
        <v>282</v>
      </c>
      <c r="B283" s="12" t="s">
        <v>541</v>
      </c>
      <c r="C283" s="13" t="s">
        <v>540</v>
      </c>
      <c r="D283" s="12" t="s">
        <v>416</v>
      </c>
      <c r="E283" s="37">
        <f>127.23+3.29</f>
        <v>130.52000000000001</v>
      </c>
      <c r="F283" s="42">
        <v>4.04</v>
      </c>
      <c r="G283" s="16" t="s">
        <v>531</v>
      </c>
      <c r="H283" s="15" t="s">
        <v>523</v>
      </c>
      <c r="I283" s="15" t="s">
        <v>793</v>
      </c>
    </row>
    <row r="284" spans="1:9" s="11" customFormat="1" ht="48" x14ac:dyDescent="0.2">
      <c r="A284" s="14">
        <v>283</v>
      </c>
      <c r="B284" s="12" t="s">
        <v>417</v>
      </c>
      <c r="C284" s="13" t="s">
        <v>418</v>
      </c>
      <c r="D284" s="12" t="s">
        <v>539</v>
      </c>
      <c r="E284" s="37">
        <v>10.17</v>
      </c>
      <c r="F284" s="42">
        <v>4.04</v>
      </c>
      <c r="G284" s="15" t="s">
        <v>522</v>
      </c>
      <c r="H284" s="15" t="s">
        <v>523</v>
      </c>
      <c r="I284" s="44" t="s">
        <v>793</v>
      </c>
    </row>
    <row r="285" spans="1:9" s="11" customFormat="1" ht="36" x14ac:dyDescent="0.2">
      <c r="A285" s="14">
        <v>284</v>
      </c>
      <c r="B285" s="12" t="s">
        <v>538</v>
      </c>
      <c r="C285" s="13" t="s">
        <v>537</v>
      </c>
      <c r="D285" s="12" t="s">
        <v>419</v>
      </c>
      <c r="E285" s="37">
        <f>108.87+3.56</f>
        <v>112.43</v>
      </c>
      <c r="F285" s="42">
        <v>4.04</v>
      </c>
      <c r="G285" s="16" t="s">
        <v>531</v>
      </c>
      <c r="H285" s="15" t="s">
        <v>523</v>
      </c>
      <c r="I285" s="15" t="s">
        <v>793</v>
      </c>
    </row>
    <row r="286" spans="1:9" s="11" customFormat="1" ht="48" x14ac:dyDescent="0.2">
      <c r="A286" s="14">
        <v>285</v>
      </c>
      <c r="B286" s="12" t="s">
        <v>420</v>
      </c>
      <c r="C286" s="13" t="s">
        <v>421</v>
      </c>
      <c r="D286" s="12" t="s">
        <v>536</v>
      </c>
      <c r="E286" s="37">
        <v>11.37</v>
      </c>
      <c r="F286" s="42">
        <v>4.04</v>
      </c>
      <c r="G286" s="15" t="s">
        <v>522</v>
      </c>
      <c r="H286" s="15" t="s">
        <v>523</v>
      </c>
      <c r="I286" s="44" t="s">
        <v>793</v>
      </c>
    </row>
    <row r="287" spans="1:9" s="11" customFormat="1" ht="48" x14ac:dyDescent="0.2">
      <c r="A287" s="14">
        <v>286</v>
      </c>
      <c r="B287" s="14" t="s">
        <v>422</v>
      </c>
      <c r="C287" s="19" t="s">
        <v>535</v>
      </c>
      <c r="D287" s="12" t="s">
        <v>534</v>
      </c>
      <c r="E287" s="49">
        <v>108.89</v>
      </c>
      <c r="F287" s="54">
        <v>4.04</v>
      </c>
      <c r="G287" s="16" t="s">
        <v>531</v>
      </c>
      <c r="H287" s="15" t="s">
        <v>523</v>
      </c>
      <c r="I287" s="15" t="s">
        <v>793</v>
      </c>
    </row>
    <row r="288" spans="1:9" s="11" customFormat="1" x14ac:dyDescent="0.2">
      <c r="A288" s="14">
        <v>287</v>
      </c>
      <c r="B288" s="12" t="s">
        <v>423</v>
      </c>
      <c r="C288" s="13" t="s">
        <v>424</v>
      </c>
      <c r="D288" s="12" t="s">
        <v>34</v>
      </c>
      <c r="E288" s="37">
        <v>73.849999999999994</v>
      </c>
      <c r="F288" s="42">
        <v>4.04</v>
      </c>
      <c r="G288" s="12" t="s">
        <v>521</v>
      </c>
      <c r="H288" s="15" t="s">
        <v>523</v>
      </c>
      <c r="I288" s="12" t="s">
        <v>793</v>
      </c>
    </row>
    <row r="289" spans="1:9" s="11" customFormat="1" ht="24" x14ac:dyDescent="0.2">
      <c r="A289" s="14">
        <v>288</v>
      </c>
      <c r="B289" s="12" t="s">
        <v>425</v>
      </c>
      <c r="C289" s="17" t="s">
        <v>533</v>
      </c>
      <c r="D289" s="12" t="s">
        <v>532</v>
      </c>
      <c r="E289" s="49">
        <v>118.47</v>
      </c>
      <c r="F289" s="54">
        <v>4.04</v>
      </c>
      <c r="G289" s="16" t="s">
        <v>531</v>
      </c>
      <c r="H289" s="15" t="s">
        <v>523</v>
      </c>
      <c r="I289" s="15" t="s">
        <v>793</v>
      </c>
    </row>
    <row r="290" spans="1:9" s="11" customFormat="1" x14ac:dyDescent="0.2">
      <c r="A290" s="14">
        <v>289</v>
      </c>
      <c r="B290" s="12" t="s">
        <v>426</v>
      </c>
      <c r="C290" s="13" t="s">
        <v>427</v>
      </c>
      <c r="D290" s="12" t="s">
        <v>59</v>
      </c>
      <c r="E290" s="37">
        <v>4.53</v>
      </c>
      <c r="F290" s="42">
        <v>4.04</v>
      </c>
      <c r="G290" s="15" t="s">
        <v>522</v>
      </c>
      <c r="H290" s="15" t="s">
        <v>523</v>
      </c>
      <c r="I290" s="44" t="s">
        <v>793</v>
      </c>
    </row>
    <row r="291" spans="1:9" s="11" customFormat="1" ht="36" x14ac:dyDescent="0.2">
      <c r="A291" s="14">
        <v>290</v>
      </c>
      <c r="B291" s="12" t="s">
        <v>428</v>
      </c>
      <c r="C291" s="18" t="s">
        <v>429</v>
      </c>
      <c r="D291" s="16" t="s">
        <v>430</v>
      </c>
      <c r="E291" s="53">
        <v>42.45</v>
      </c>
      <c r="F291" s="56">
        <v>4.04</v>
      </c>
      <c r="G291" s="16" t="s">
        <v>531</v>
      </c>
      <c r="H291" s="15" t="s">
        <v>523</v>
      </c>
      <c r="I291" s="15" t="s">
        <v>793</v>
      </c>
    </row>
    <row r="292" spans="1:9" s="11" customFormat="1" ht="24" x14ac:dyDescent="0.2">
      <c r="A292" s="14">
        <v>291</v>
      </c>
      <c r="B292" s="12" t="s">
        <v>431</v>
      </c>
      <c r="C292" s="17" t="s">
        <v>432</v>
      </c>
      <c r="D292" s="12" t="s">
        <v>433</v>
      </c>
      <c r="E292" s="37">
        <v>26.61</v>
      </c>
      <c r="F292" s="42">
        <v>4.04</v>
      </c>
      <c r="G292" s="16" t="s">
        <v>531</v>
      </c>
      <c r="H292" s="15" t="s">
        <v>523</v>
      </c>
      <c r="I292" s="15" t="s">
        <v>793</v>
      </c>
    </row>
    <row r="293" spans="1:9" s="11" customFormat="1" ht="24" x14ac:dyDescent="0.2">
      <c r="A293" s="14">
        <v>292</v>
      </c>
      <c r="B293" s="12" t="s">
        <v>434</v>
      </c>
      <c r="C293" s="13" t="s">
        <v>435</v>
      </c>
      <c r="D293" s="16" t="s">
        <v>436</v>
      </c>
      <c r="E293" s="47">
        <v>79.53</v>
      </c>
      <c r="F293" s="55">
        <v>4.04</v>
      </c>
      <c r="G293" s="12" t="s">
        <v>530</v>
      </c>
      <c r="H293" s="15" t="s">
        <v>523</v>
      </c>
      <c r="I293" s="15" t="s">
        <v>793</v>
      </c>
    </row>
    <row r="294" spans="1:9" s="11" customFormat="1" x14ac:dyDescent="0.2">
      <c r="A294" s="14">
        <v>293</v>
      </c>
      <c r="B294" s="12" t="s">
        <v>437</v>
      </c>
      <c r="C294" s="13" t="s">
        <v>529</v>
      </c>
      <c r="D294" s="12" t="s">
        <v>527</v>
      </c>
      <c r="E294" s="37">
        <v>125.46</v>
      </c>
      <c r="F294" s="42">
        <v>4.04</v>
      </c>
      <c r="G294" s="12" t="s">
        <v>528</v>
      </c>
      <c r="H294" s="15" t="s">
        <v>523</v>
      </c>
      <c r="I294" s="15" t="s">
        <v>792</v>
      </c>
    </row>
    <row r="295" spans="1:9" s="11" customFormat="1" x14ac:dyDescent="0.2">
      <c r="A295" s="14">
        <v>294</v>
      </c>
      <c r="B295" s="12" t="s">
        <v>438</v>
      </c>
      <c r="C295" s="13" t="s">
        <v>439</v>
      </c>
      <c r="D295" s="12" t="s">
        <v>527</v>
      </c>
      <c r="E295" s="37">
        <v>66.260000000000005</v>
      </c>
      <c r="F295" s="42">
        <v>4.04</v>
      </c>
      <c r="G295" s="12" t="s">
        <v>522</v>
      </c>
      <c r="H295" s="15" t="s">
        <v>523</v>
      </c>
      <c r="I295" s="44" t="s">
        <v>792</v>
      </c>
    </row>
    <row r="296" spans="1:9" x14ac:dyDescent="0.2">
      <c r="A296" s="14">
        <v>295</v>
      </c>
      <c r="B296" s="12" t="s">
        <v>440</v>
      </c>
      <c r="C296" s="13" t="s">
        <v>441</v>
      </c>
      <c r="D296" s="36" t="s">
        <v>31</v>
      </c>
      <c r="E296" s="37">
        <v>33.19</v>
      </c>
      <c r="F296" s="42">
        <v>4.04</v>
      </c>
      <c r="G296" s="12" t="s">
        <v>521</v>
      </c>
      <c r="H296" s="15" t="s">
        <v>523</v>
      </c>
      <c r="I296" s="12" t="s">
        <v>793</v>
      </c>
    </row>
    <row r="297" spans="1:9" s="11" customFormat="1" x14ac:dyDescent="0.2">
      <c r="A297" s="14">
        <v>296</v>
      </c>
      <c r="B297" s="12" t="s">
        <v>442</v>
      </c>
      <c r="C297" s="13" t="s">
        <v>443</v>
      </c>
      <c r="D297" s="43" t="s">
        <v>122</v>
      </c>
      <c r="E297" s="37">
        <v>6.56</v>
      </c>
      <c r="F297" s="42">
        <v>4.04</v>
      </c>
      <c r="G297" s="15" t="s">
        <v>524</v>
      </c>
      <c r="H297" s="15" t="s">
        <v>523</v>
      </c>
      <c r="I297" s="44" t="s">
        <v>793</v>
      </c>
    </row>
    <row r="298" spans="1:9" s="11" customFormat="1" ht="24" x14ac:dyDescent="0.2">
      <c r="A298" s="14">
        <v>297</v>
      </c>
      <c r="B298" s="12" t="s">
        <v>444</v>
      </c>
      <c r="C298" s="13" t="s">
        <v>445</v>
      </c>
      <c r="D298" s="12" t="s">
        <v>37</v>
      </c>
      <c r="E298" s="37">
        <v>262.32</v>
      </c>
      <c r="F298" s="42">
        <v>4.04</v>
      </c>
      <c r="G298" s="12" t="s">
        <v>521</v>
      </c>
      <c r="H298" s="15" t="s">
        <v>523</v>
      </c>
      <c r="I298" s="12" t="s">
        <v>793</v>
      </c>
    </row>
    <row r="299" spans="1:9" s="11" customFormat="1" x14ac:dyDescent="0.2">
      <c r="A299" s="14">
        <v>298</v>
      </c>
      <c r="B299" s="12" t="s">
        <v>446</v>
      </c>
      <c r="C299" s="13" t="s">
        <v>447</v>
      </c>
      <c r="D299" s="36" t="s">
        <v>31</v>
      </c>
      <c r="E299" s="37">
        <v>31.26</v>
      </c>
      <c r="F299" s="42">
        <v>4.04</v>
      </c>
      <c r="G299" s="12" t="s">
        <v>521</v>
      </c>
      <c r="H299" s="15" t="s">
        <v>523</v>
      </c>
      <c r="I299" s="12" t="s">
        <v>793</v>
      </c>
    </row>
    <row r="300" spans="1:9" s="11" customFormat="1" x14ac:dyDescent="0.2">
      <c r="A300" s="14">
        <v>299</v>
      </c>
      <c r="B300" s="12" t="s">
        <v>448</v>
      </c>
      <c r="C300" s="13" t="s">
        <v>449</v>
      </c>
      <c r="D300" s="12" t="s">
        <v>34</v>
      </c>
      <c r="E300" s="37">
        <v>53.51</v>
      </c>
      <c r="F300" s="42">
        <v>4.04</v>
      </c>
      <c r="G300" s="12" t="s">
        <v>521</v>
      </c>
      <c r="H300" s="15" t="s">
        <v>523</v>
      </c>
      <c r="I300" s="12" t="s">
        <v>793</v>
      </c>
    </row>
    <row r="301" spans="1:9" s="11" customFormat="1" x14ac:dyDescent="0.2">
      <c r="A301" s="14">
        <v>300</v>
      </c>
      <c r="B301" s="12" t="s">
        <v>450</v>
      </c>
      <c r="C301" s="13" t="s">
        <v>526</v>
      </c>
      <c r="D301" s="43" t="s">
        <v>113</v>
      </c>
      <c r="E301" s="37">
        <v>4.7</v>
      </c>
      <c r="F301" s="42">
        <v>4.04</v>
      </c>
      <c r="G301" s="15" t="s">
        <v>524</v>
      </c>
      <c r="H301" s="15" t="s">
        <v>523</v>
      </c>
      <c r="I301" s="44" t="s">
        <v>793</v>
      </c>
    </row>
    <row r="302" spans="1:9" s="11" customFormat="1" x14ac:dyDescent="0.2">
      <c r="A302" s="14">
        <v>301</v>
      </c>
      <c r="B302" s="12" t="s">
        <v>451</v>
      </c>
      <c r="C302" s="13" t="s">
        <v>452</v>
      </c>
      <c r="D302" s="43" t="s">
        <v>56</v>
      </c>
      <c r="E302" s="37">
        <v>6.13</v>
      </c>
      <c r="F302" s="42">
        <v>4.04</v>
      </c>
      <c r="G302" s="15" t="s">
        <v>524</v>
      </c>
      <c r="H302" s="15" t="s">
        <v>523</v>
      </c>
      <c r="I302" s="44" t="s">
        <v>793</v>
      </c>
    </row>
    <row r="303" spans="1:9" s="11" customFormat="1" x14ac:dyDescent="0.2">
      <c r="A303" s="14">
        <v>302</v>
      </c>
      <c r="B303" s="12" t="s">
        <v>453</v>
      </c>
      <c r="C303" s="13" t="s">
        <v>525</v>
      </c>
      <c r="D303" s="43" t="s">
        <v>108</v>
      </c>
      <c r="E303" s="37">
        <v>5.82</v>
      </c>
      <c r="F303" s="42">
        <v>4.04</v>
      </c>
      <c r="G303" s="15" t="s">
        <v>524</v>
      </c>
      <c r="H303" s="15" t="s">
        <v>523</v>
      </c>
      <c r="I303" s="44" t="s">
        <v>793</v>
      </c>
    </row>
    <row r="304" spans="1:9" s="11" customFormat="1" x14ac:dyDescent="0.2">
      <c r="A304" s="14">
        <v>303</v>
      </c>
      <c r="B304" s="12" t="s">
        <v>454</v>
      </c>
      <c r="C304" s="13" t="s">
        <v>455</v>
      </c>
      <c r="D304" s="43" t="s">
        <v>191</v>
      </c>
      <c r="E304" s="37">
        <v>7.74</v>
      </c>
      <c r="F304" s="42">
        <v>4.04</v>
      </c>
      <c r="G304" s="15" t="s">
        <v>524</v>
      </c>
      <c r="H304" s="15" t="s">
        <v>523</v>
      </c>
      <c r="I304" s="44" t="s">
        <v>793</v>
      </c>
    </row>
    <row r="305" spans="1:9" s="11" customFormat="1" x14ac:dyDescent="0.2">
      <c r="A305" s="14">
        <v>304</v>
      </c>
      <c r="B305" s="12" t="s">
        <v>456</v>
      </c>
      <c r="C305" s="13" t="s">
        <v>457</v>
      </c>
      <c r="D305" s="36" t="s">
        <v>31</v>
      </c>
      <c r="E305" s="37">
        <v>17.41</v>
      </c>
      <c r="F305" s="42">
        <v>4.04</v>
      </c>
      <c r="G305" s="12" t="s">
        <v>521</v>
      </c>
      <c r="H305" s="15" t="s">
        <v>523</v>
      </c>
      <c r="I305" s="12" t="s">
        <v>793</v>
      </c>
    </row>
    <row r="306" spans="1:9" s="11" customFormat="1" x14ac:dyDescent="0.2">
      <c r="A306" s="14">
        <v>305</v>
      </c>
      <c r="B306" s="12" t="s">
        <v>458</v>
      </c>
      <c r="C306" s="13" t="s">
        <v>459</v>
      </c>
      <c r="D306" s="12" t="s">
        <v>460</v>
      </c>
      <c r="E306" s="37">
        <v>16.05</v>
      </c>
      <c r="F306" s="37">
        <v>2.8</v>
      </c>
      <c r="G306" s="12" t="s">
        <v>522</v>
      </c>
      <c r="H306" s="12" t="s">
        <v>520</v>
      </c>
      <c r="I306" s="44" t="s">
        <v>793</v>
      </c>
    </row>
    <row r="307" spans="1:9" s="11" customFormat="1" x14ac:dyDescent="0.2">
      <c r="A307" s="12">
        <v>306</v>
      </c>
      <c r="B307" s="12" t="s">
        <v>461</v>
      </c>
      <c r="C307" s="13" t="s">
        <v>462</v>
      </c>
      <c r="D307" s="36" t="s">
        <v>31</v>
      </c>
      <c r="E307" s="37">
        <v>17.59</v>
      </c>
      <c r="F307" s="37">
        <v>2.8</v>
      </c>
      <c r="G307" s="12" t="s">
        <v>521</v>
      </c>
      <c r="H307" s="12" t="s">
        <v>520</v>
      </c>
      <c r="I307" s="12" t="s">
        <v>793</v>
      </c>
    </row>
    <row r="308" spans="1:9" s="11" customFormat="1" x14ac:dyDescent="0.2">
      <c r="A308" s="9"/>
      <c r="B308" s="9"/>
      <c r="C308" s="8"/>
      <c r="D308" s="9"/>
      <c r="E308" s="57">
        <f>SUM(E2:E307)</f>
        <v>13081.590000000002</v>
      </c>
      <c r="F308" s="58"/>
      <c r="G308" s="9"/>
      <c r="H308" s="9"/>
      <c r="I308" s="59"/>
    </row>
    <row r="309" spans="1:9" s="11" customFormat="1" x14ac:dyDescent="0.2">
      <c r="A309" s="9"/>
      <c r="B309" s="9"/>
      <c r="C309" s="8"/>
      <c r="D309" s="9"/>
      <c r="E309" s="60"/>
      <c r="F309" s="60"/>
      <c r="G309" s="9"/>
      <c r="H309" s="9"/>
      <c r="I309" s="59"/>
    </row>
    <row r="310" spans="1:9" s="6" customFormat="1" x14ac:dyDescent="0.2">
      <c r="A310" s="9"/>
      <c r="B310" s="9"/>
      <c r="C310" s="8"/>
      <c r="D310" s="9"/>
      <c r="E310" s="60"/>
      <c r="F310" s="60"/>
      <c r="G310" s="9"/>
      <c r="H310" s="9"/>
      <c r="I310" s="59"/>
    </row>
    <row r="311" spans="1:9" s="6" customFormat="1" x14ac:dyDescent="0.2">
      <c r="A311" s="9"/>
      <c r="B311" s="9"/>
      <c r="C311" s="8"/>
      <c r="D311" s="9"/>
      <c r="E311" s="60"/>
      <c r="F311" s="60"/>
      <c r="G311" s="9"/>
      <c r="H311" s="9"/>
      <c r="I311" s="59"/>
    </row>
    <row r="312" spans="1:9" s="6" customFormat="1" x14ac:dyDescent="0.2">
      <c r="A312" s="9"/>
      <c r="B312" s="9"/>
      <c r="C312" s="8"/>
      <c r="D312" s="9"/>
      <c r="E312" s="60"/>
      <c r="F312" s="60"/>
      <c r="G312" s="9"/>
      <c r="H312" s="9"/>
      <c r="I312" s="59"/>
    </row>
    <row r="313" spans="1:9" s="6" customFormat="1" ht="15" x14ac:dyDescent="0.25">
      <c r="A313" s="10"/>
      <c r="B313" s="9"/>
      <c r="C313" s="8"/>
      <c r="D313"/>
      <c r="E313" s="60"/>
      <c r="F313" s="61"/>
      <c r="G313" s="7"/>
      <c r="H313" s="7"/>
      <c r="I313" s="7"/>
    </row>
    <row r="314" spans="1:9" s="6" customFormat="1" ht="15" x14ac:dyDescent="0.25">
      <c r="A314" s="10"/>
      <c r="B314" s="9"/>
      <c r="C314" s="8"/>
      <c r="D314"/>
      <c r="E314" s="60"/>
      <c r="F314" s="61"/>
      <c r="G314" s="7"/>
      <c r="H314" s="7"/>
      <c r="I314" s="7"/>
    </row>
    <row r="315" spans="1:9" s="6" customFormat="1" ht="15" x14ac:dyDescent="0.25">
      <c r="A315" s="10"/>
      <c r="B315" s="9"/>
      <c r="C315" s="8"/>
      <c r="D315"/>
      <c r="E315" s="60"/>
      <c r="F315" s="61"/>
      <c r="G315" s="7"/>
      <c r="H315" s="7"/>
      <c r="I315" s="7"/>
    </row>
    <row r="316" spans="1:9" s="6" customFormat="1" ht="15" x14ac:dyDescent="0.25">
      <c r="A316" s="10"/>
      <c r="B316" s="9"/>
      <c r="C316" s="8"/>
      <c r="D316"/>
      <c r="E316" s="60"/>
      <c r="F316" s="61"/>
      <c r="G316" s="7"/>
      <c r="H316" s="7"/>
      <c r="I316" s="7"/>
    </row>
    <row r="317" spans="1:9" s="6" customFormat="1" ht="15" x14ac:dyDescent="0.25">
      <c r="A317" s="10"/>
      <c r="B317" s="9"/>
      <c r="C317" s="8"/>
      <c r="D317"/>
      <c r="E317" s="60"/>
      <c r="F317" s="61"/>
      <c r="G317" s="7"/>
      <c r="H317" s="7"/>
      <c r="I317" s="7"/>
    </row>
    <row r="318" spans="1:9" s="6" customFormat="1" ht="15" x14ac:dyDescent="0.25">
      <c r="A318" s="10"/>
      <c r="B318" s="9"/>
      <c r="C318" s="8"/>
      <c r="D318"/>
      <c r="E318" s="60"/>
      <c r="F318" s="61"/>
      <c r="G318" s="7"/>
      <c r="H318" s="7"/>
      <c r="I318" s="7"/>
    </row>
    <row r="319" spans="1:9" s="6" customFormat="1" ht="15" x14ac:dyDescent="0.25">
      <c r="A319" s="10"/>
      <c r="B319" s="9"/>
      <c r="C319" s="8"/>
      <c r="D319"/>
      <c r="E319" s="60"/>
      <c r="F319" s="61"/>
      <c r="G319" s="7"/>
      <c r="H319" s="7"/>
      <c r="I319" s="7"/>
    </row>
    <row r="320" spans="1:9" s="6" customFormat="1" ht="15" x14ac:dyDescent="0.25">
      <c r="A320" s="10"/>
      <c r="B320" s="9"/>
      <c r="C320" s="8"/>
      <c r="D320"/>
      <c r="E320" s="60"/>
      <c r="F320" s="61"/>
      <c r="G320" s="7"/>
      <c r="H320" s="7"/>
      <c r="I320" s="7"/>
    </row>
    <row r="321" spans="1:9" s="6" customFormat="1" ht="15" x14ac:dyDescent="0.25">
      <c r="A321" s="10"/>
      <c r="B321" s="9"/>
      <c r="C321" s="8"/>
      <c r="D321"/>
      <c r="E321" s="60"/>
      <c r="F321" s="61"/>
      <c r="G321" s="7"/>
      <c r="H321" s="7"/>
      <c r="I321" s="7"/>
    </row>
    <row r="322" spans="1:9" s="6" customFormat="1" ht="15" x14ac:dyDescent="0.25">
      <c r="A322" s="10"/>
      <c r="B322" s="9"/>
      <c r="C322" s="8"/>
      <c r="D322"/>
      <c r="E322" s="60"/>
      <c r="F322" s="61"/>
      <c r="G322" s="7"/>
      <c r="H322" s="7"/>
      <c r="I322" s="7"/>
    </row>
    <row r="323" spans="1:9" s="6" customFormat="1" ht="15" x14ac:dyDescent="0.25">
      <c r="A323" s="10"/>
      <c r="B323" s="9"/>
      <c r="C323" s="8"/>
      <c r="D323"/>
      <c r="E323" s="60"/>
      <c r="F323" s="61"/>
      <c r="G323" s="7"/>
      <c r="H323" s="7"/>
      <c r="I323" s="7"/>
    </row>
    <row r="324" spans="1:9" s="6" customFormat="1" ht="15" x14ac:dyDescent="0.25">
      <c r="A324" s="10"/>
      <c r="B324" s="9"/>
      <c r="C324" s="8"/>
      <c r="D324"/>
      <c r="E324" s="60"/>
      <c r="F324" s="61"/>
      <c r="G324" s="7"/>
      <c r="H324" s="7"/>
      <c r="I324" s="7"/>
    </row>
    <row r="325" spans="1:9" s="6" customFormat="1" ht="15" x14ac:dyDescent="0.25">
      <c r="A325" s="10"/>
      <c r="B325" s="9"/>
      <c r="C325" s="8"/>
      <c r="D325"/>
      <c r="E325" s="60"/>
      <c r="F325" s="61"/>
      <c r="G325" s="7"/>
      <c r="H325" s="7"/>
      <c r="I325" s="7"/>
    </row>
    <row r="326" spans="1:9" s="6" customFormat="1" ht="15" x14ac:dyDescent="0.25">
      <c r="A326" s="10"/>
      <c r="B326" s="9"/>
      <c r="C326" s="8"/>
      <c r="D326"/>
      <c r="E326" s="60"/>
      <c r="F326" s="61"/>
      <c r="G326" s="7"/>
      <c r="H326" s="7"/>
      <c r="I326" s="7"/>
    </row>
    <row r="327" spans="1:9" s="6" customFormat="1" ht="15" x14ac:dyDescent="0.25">
      <c r="A327" s="10"/>
      <c r="B327" s="9"/>
      <c r="C327" s="8"/>
      <c r="D327"/>
      <c r="E327" s="60"/>
      <c r="F327" s="61"/>
      <c r="G327" s="7"/>
      <c r="H327" s="7"/>
      <c r="I327" s="7"/>
    </row>
    <row r="328" spans="1:9" s="6" customFormat="1" ht="15" x14ac:dyDescent="0.25">
      <c r="A328" s="10"/>
      <c r="B328" s="9"/>
      <c r="C328" s="8"/>
      <c r="D328"/>
      <c r="E328" s="60"/>
      <c r="F328" s="61"/>
      <c r="G328" s="7"/>
      <c r="H328" s="7"/>
      <c r="I328" s="7"/>
    </row>
    <row r="329" spans="1:9" s="6" customFormat="1" ht="15" x14ac:dyDescent="0.25">
      <c r="A329" s="10"/>
      <c r="B329" s="9"/>
      <c r="C329" s="8"/>
      <c r="D329"/>
      <c r="E329" s="60"/>
      <c r="F329" s="61"/>
      <c r="G329" s="7"/>
      <c r="H329" s="7"/>
      <c r="I329" s="7"/>
    </row>
    <row r="330" spans="1:9" s="6" customFormat="1" ht="15" x14ac:dyDescent="0.25">
      <c r="A330" s="10"/>
      <c r="B330" s="9"/>
      <c r="C330" s="8"/>
      <c r="D330"/>
      <c r="E330" s="60"/>
      <c r="F330" s="61"/>
      <c r="G330" s="7"/>
      <c r="H330" s="7"/>
      <c r="I330" s="7"/>
    </row>
    <row r="331" spans="1:9" s="6" customFormat="1" ht="15" x14ac:dyDescent="0.25">
      <c r="A331" s="10"/>
      <c r="B331" s="9"/>
      <c r="C331" s="8"/>
      <c r="D331"/>
      <c r="E331" s="60"/>
      <c r="F331" s="61"/>
      <c r="G331" s="7"/>
      <c r="H331" s="7"/>
      <c r="I331" s="7"/>
    </row>
    <row r="332" spans="1:9" s="6" customFormat="1" ht="15" x14ac:dyDescent="0.25">
      <c r="A332" s="10"/>
      <c r="B332" s="9"/>
      <c r="C332" s="8"/>
      <c r="D332"/>
      <c r="E332" s="60"/>
      <c r="F332" s="61"/>
      <c r="G332" s="7"/>
      <c r="H332" s="7"/>
      <c r="I332" s="7"/>
    </row>
    <row r="333" spans="1:9" s="6" customFormat="1" ht="15" x14ac:dyDescent="0.25">
      <c r="A333" s="10"/>
      <c r="B333" s="9"/>
      <c r="C333" s="8"/>
      <c r="D333"/>
      <c r="E333" s="60"/>
      <c r="F333" s="61"/>
      <c r="G333" s="7"/>
      <c r="H333" s="7"/>
      <c r="I333" s="7"/>
    </row>
    <row r="334" spans="1:9" s="6" customFormat="1" ht="15" x14ac:dyDescent="0.25">
      <c r="A334" s="10"/>
      <c r="B334" s="9"/>
      <c r="C334" s="8"/>
      <c r="D334"/>
      <c r="E334" s="60"/>
      <c r="F334" s="61"/>
      <c r="G334" s="7"/>
      <c r="H334" s="7"/>
      <c r="I334" s="7"/>
    </row>
    <row r="335" spans="1:9" s="6" customFormat="1" ht="15" x14ac:dyDescent="0.25">
      <c r="A335" s="10"/>
      <c r="B335" s="9"/>
      <c r="C335" s="8"/>
      <c r="D335"/>
      <c r="E335" s="60"/>
      <c r="F335" s="61"/>
      <c r="G335" s="7"/>
      <c r="H335" s="7"/>
      <c r="I335" s="7"/>
    </row>
    <row r="336" spans="1:9" s="6" customFormat="1" ht="15" x14ac:dyDescent="0.25">
      <c r="A336" s="10"/>
      <c r="B336" s="9"/>
      <c r="C336" s="8"/>
      <c r="D336"/>
      <c r="E336" s="60"/>
      <c r="F336" s="61"/>
      <c r="G336" s="7"/>
      <c r="H336" s="7"/>
      <c r="I336" s="7"/>
    </row>
    <row r="337" spans="1:9" s="6" customFormat="1" ht="15" x14ac:dyDescent="0.25">
      <c r="A337" s="10"/>
      <c r="B337" s="9"/>
      <c r="C337" s="8"/>
      <c r="D337"/>
      <c r="E337" s="60"/>
      <c r="F337" s="61"/>
      <c r="G337" s="7"/>
      <c r="H337" s="7"/>
      <c r="I337" s="7"/>
    </row>
    <row r="338" spans="1:9" s="6" customFormat="1" ht="15" x14ac:dyDescent="0.25">
      <c r="A338" s="10"/>
      <c r="B338" s="9"/>
      <c r="C338" s="8"/>
      <c r="D338"/>
      <c r="E338" s="60"/>
      <c r="F338" s="61"/>
      <c r="G338" s="7"/>
      <c r="H338" s="7"/>
      <c r="I338" s="7"/>
    </row>
    <row r="339" spans="1:9" s="6" customFormat="1" ht="15" x14ac:dyDescent="0.25">
      <c r="A339" s="10"/>
      <c r="B339" s="9"/>
      <c r="C339" s="8"/>
      <c r="D339"/>
      <c r="E339" s="60"/>
      <c r="F339" s="61"/>
      <c r="G339" s="7"/>
      <c r="H339" s="7"/>
      <c r="I339" s="7"/>
    </row>
    <row r="340" spans="1:9" s="6" customFormat="1" ht="15" x14ac:dyDescent="0.25">
      <c r="A340" s="10"/>
      <c r="B340" s="9"/>
      <c r="C340" s="8"/>
      <c r="D340"/>
      <c r="E340" s="60"/>
      <c r="F340" s="61"/>
      <c r="G340" s="7"/>
      <c r="H340" s="7"/>
      <c r="I340" s="7"/>
    </row>
    <row r="341" spans="1:9" s="6" customFormat="1" ht="15" x14ac:dyDescent="0.25">
      <c r="A341" s="10"/>
      <c r="B341" s="9"/>
      <c r="C341" s="8"/>
      <c r="D341"/>
      <c r="E341" s="60"/>
      <c r="F341" s="61"/>
      <c r="G341" s="7"/>
      <c r="H341" s="7"/>
      <c r="I341" s="7"/>
    </row>
    <row r="342" spans="1:9" s="6" customFormat="1" ht="15" x14ac:dyDescent="0.25">
      <c r="A342" s="10"/>
      <c r="B342" s="9"/>
      <c r="C342" s="8"/>
      <c r="D342"/>
      <c r="E342" s="60"/>
      <c r="F342" s="61"/>
      <c r="G342" s="7"/>
      <c r="H342" s="7"/>
      <c r="I342" s="7"/>
    </row>
    <row r="343" spans="1:9" s="6" customFormat="1" ht="15" x14ac:dyDescent="0.25">
      <c r="A343" s="10"/>
      <c r="B343" s="9"/>
      <c r="C343" s="8"/>
      <c r="D343"/>
      <c r="E343" s="60"/>
      <c r="F343" s="61"/>
      <c r="G343" s="7"/>
      <c r="H343" s="7"/>
      <c r="I343" s="7"/>
    </row>
    <row r="344" spans="1:9" s="6" customFormat="1" ht="15" x14ac:dyDescent="0.25">
      <c r="A344" s="10"/>
      <c r="B344" s="9"/>
      <c r="C344" s="8"/>
      <c r="D344"/>
      <c r="E344" s="60"/>
      <c r="F344" s="61"/>
      <c r="G344" s="7"/>
      <c r="H344" s="7"/>
      <c r="I344" s="7"/>
    </row>
    <row r="345" spans="1:9" s="6" customFormat="1" ht="15" x14ac:dyDescent="0.25">
      <c r="A345" s="10"/>
      <c r="B345" s="9"/>
      <c r="C345" s="8"/>
      <c r="D345"/>
      <c r="E345" s="60"/>
      <c r="F345" s="61"/>
      <c r="G345" s="7"/>
      <c r="H345" s="7"/>
      <c r="I345" s="7"/>
    </row>
    <row r="346" spans="1:9" s="6" customFormat="1" ht="15" x14ac:dyDescent="0.25">
      <c r="A346" s="10"/>
      <c r="B346" s="9"/>
      <c r="C346" s="8"/>
      <c r="D346"/>
      <c r="E346" s="60"/>
      <c r="F346" s="61"/>
      <c r="G346" s="7"/>
      <c r="H346" s="7"/>
      <c r="I346" s="7"/>
    </row>
    <row r="347" spans="1:9" s="6" customFormat="1" ht="15" x14ac:dyDescent="0.25">
      <c r="A347" s="10"/>
      <c r="B347" s="9"/>
      <c r="C347" s="8"/>
      <c r="D347"/>
      <c r="E347" s="60"/>
      <c r="F347" s="61"/>
      <c r="G347" s="7"/>
      <c r="H347" s="7"/>
      <c r="I347" s="7"/>
    </row>
    <row r="348" spans="1:9" s="6" customFormat="1" ht="15" x14ac:dyDescent="0.25">
      <c r="A348" s="10"/>
      <c r="B348" s="9"/>
      <c r="C348" s="8"/>
      <c r="D348"/>
      <c r="E348" s="60"/>
      <c r="F348" s="61"/>
      <c r="G348" s="7"/>
      <c r="H348" s="7"/>
      <c r="I348" s="7"/>
    </row>
    <row r="349" spans="1:9" s="6" customFormat="1" ht="15" x14ac:dyDescent="0.25">
      <c r="A349" s="10"/>
      <c r="B349" s="9"/>
      <c r="C349" s="8"/>
      <c r="D349"/>
      <c r="E349" s="60"/>
      <c r="F349" s="61"/>
      <c r="G349" s="7"/>
      <c r="H349" s="7"/>
      <c r="I349" s="7"/>
    </row>
    <row r="350" spans="1:9" s="6" customFormat="1" ht="15" x14ac:dyDescent="0.25">
      <c r="A350" s="10"/>
      <c r="B350" s="9"/>
      <c r="C350" s="8"/>
      <c r="D350"/>
      <c r="E350" s="60"/>
      <c r="F350" s="61"/>
      <c r="G350" s="7"/>
      <c r="H350" s="7"/>
      <c r="I350" s="7"/>
    </row>
    <row r="351" spans="1:9" s="6" customFormat="1" ht="15" x14ac:dyDescent="0.25">
      <c r="A351" s="10"/>
      <c r="B351" s="9"/>
      <c r="C351" s="8"/>
      <c r="D351"/>
      <c r="E351" s="60"/>
      <c r="F351" s="61"/>
      <c r="G351" s="7"/>
      <c r="H351" s="7"/>
      <c r="I351" s="7"/>
    </row>
    <row r="352" spans="1:9" s="6" customFormat="1" ht="15" x14ac:dyDescent="0.25">
      <c r="A352" s="10"/>
      <c r="B352" s="9"/>
      <c r="C352" s="8"/>
      <c r="D352"/>
      <c r="E352" s="60"/>
      <c r="F352" s="61"/>
      <c r="G352" s="7"/>
      <c r="H352" s="7"/>
      <c r="I352" s="7"/>
    </row>
    <row r="353" spans="1:9" s="6" customFormat="1" ht="15" x14ac:dyDescent="0.25">
      <c r="A353" s="10"/>
      <c r="B353" s="9"/>
      <c r="C353" s="8"/>
      <c r="D353"/>
      <c r="E353" s="60"/>
      <c r="F353" s="61"/>
      <c r="G353" s="7"/>
      <c r="H353" s="7"/>
      <c r="I353" s="7"/>
    </row>
    <row r="354" spans="1:9" s="6" customFormat="1" ht="15" x14ac:dyDescent="0.25">
      <c r="A354" s="10"/>
      <c r="B354" s="9"/>
      <c r="C354" s="8"/>
      <c r="D354"/>
      <c r="E354" s="60"/>
      <c r="F354" s="61"/>
      <c r="G354" s="7"/>
      <c r="H354" s="7"/>
      <c r="I354" s="7"/>
    </row>
    <row r="355" spans="1:9" s="6" customFormat="1" ht="15" x14ac:dyDescent="0.25">
      <c r="A355" s="10"/>
      <c r="B355" s="9"/>
      <c r="C355" s="8"/>
      <c r="D355"/>
      <c r="E355" s="60"/>
      <c r="F355" s="61"/>
      <c r="G355" s="7"/>
      <c r="H355" s="7"/>
      <c r="I355" s="7"/>
    </row>
    <row r="356" spans="1:9" s="6" customFormat="1" ht="15" x14ac:dyDescent="0.25">
      <c r="A356" s="10"/>
      <c r="B356" s="9"/>
      <c r="C356" s="8"/>
      <c r="D356"/>
      <c r="E356" s="60"/>
      <c r="F356" s="61"/>
      <c r="G356" s="7"/>
      <c r="H356" s="7"/>
      <c r="I356" s="7"/>
    </row>
    <row r="357" spans="1:9" s="6" customFormat="1" ht="15" x14ac:dyDescent="0.25">
      <c r="A357" s="10"/>
      <c r="B357" s="9"/>
      <c r="C357" s="8"/>
      <c r="D357"/>
      <c r="E357" s="60"/>
      <c r="F357" s="61"/>
      <c r="G357" s="7"/>
      <c r="H357" s="7"/>
      <c r="I357" s="7"/>
    </row>
    <row r="358" spans="1:9" s="6" customFormat="1" ht="15" x14ac:dyDescent="0.25">
      <c r="A358" s="10"/>
      <c r="B358" s="9"/>
      <c r="C358" s="8"/>
      <c r="D358"/>
      <c r="E358" s="60"/>
      <c r="F358" s="61"/>
      <c r="G358" s="7"/>
      <c r="H358" s="7"/>
      <c r="I358" s="7"/>
    </row>
    <row r="359" spans="1:9" s="6" customFormat="1" ht="15" x14ac:dyDescent="0.25">
      <c r="A359" s="10"/>
      <c r="B359" s="9"/>
      <c r="C359" s="8"/>
      <c r="D359"/>
      <c r="E359" s="60"/>
      <c r="F359" s="61"/>
      <c r="G359" s="7"/>
      <c r="H359" s="7"/>
      <c r="I359" s="7"/>
    </row>
    <row r="360" spans="1:9" s="6" customFormat="1" ht="15" x14ac:dyDescent="0.25">
      <c r="A360" s="10"/>
      <c r="B360" s="9"/>
      <c r="C360" s="8"/>
      <c r="D360"/>
      <c r="E360" s="60"/>
      <c r="F360" s="61"/>
      <c r="G360" s="7"/>
      <c r="H360" s="7"/>
      <c r="I360" s="7"/>
    </row>
    <row r="361" spans="1:9" s="6" customFormat="1" ht="15" x14ac:dyDescent="0.25">
      <c r="A361" s="10"/>
      <c r="B361" s="9"/>
      <c r="C361" s="8"/>
      <c r="D361"/>
      <c r="E361" s="60"/>
      <c r="F361" s="61"/>
      <c r="G361" s="7"/>
      <c r="H361" s="7"/>
      <c r="I361" s="7"/>
    </row>
    <row r="362" spans="1:9" s="6" customFormat="1" ht="15" x14ac:dyDescent="0.25">
      <c r="A362" s="10"/>
      <c r="B362" s="9"/>
      <c r="C362" s="8"/>
      <c r="D362"/>
      <c r="E362" s="60"/>
      <c r="F362" s="61"/>
      <c r="G362" s="7"/>
      <c r="H362" s="7"/>
      <c r="I362" s="7"/>
    </row>
    <row r="363" spans="1:9" s="6" customFormat="1" ht="15" x14ac:dyDescent="0.25">
      <c r="A363" s="10"/>
      <c r="B363" s="9"/>
      <c r="C363" s="8"/>
      <c r="D363"/>
      <c r="E363" s="60"/>
      <c r="F363" s="61"/>
      <c r="G363" s="7"/>
      <c r="H363" s="7"/>
      <c r="I363" s="7"/>
    </row>
    <row r="364" spans="1:9" s="6" customFormat="1" ht="15" x14ac:dyDescent="0.25">
      <c r="A364" s="10"/>
      <c r="B364" s="9"/>
      <c r="C364" s="8"/>
      <c r="D364"/>
      <c r="E364" s="60"/>
      <c r="F364" s="61"/>
      <c r="G364" s="7"/>
      <c r="H364" s="7"/>
      <c r="I364" s="7"/>
    </row>
    <row r="365" spans="1:9" s="6" customFormat="1" ht="15" x14ac:dyDescent="0.25">
      <c r="A365" s="10"/>
      <c r="B365" s="9"/>
      <c r="C365" s="8"/>
      <c r="D365"/>
      <c r="E365" s="60"/>
      <c r="F365" s="61"/>
      <c r="G365" s="7"/>
      <c r="H365" s="7"/>
      <c r="I365" s="7"/>
    </row>
    <row r="366" spans="1:9" s="6" customFormat="1" ht="15" x14ac:dyDescent="0.25">
      <c r="A366" s="10"/>
      <c r="B366" s="9"/>
      <c r="C366" s="8"/>
      <c r="D366"/>
      <c r="E366" s="60"/>
      <c r="F366" s="61"/>
      <c r="G366" s="7"/>
      <c r="H366" s="7"/>
      <c r="I366" s="7"/>
    </row>
    <row r="367" spans="1:9" s="6" customFormat="1" ht="15" x14ac:dyDescent="0.25">
      <c r="A367" s="10"/>
      <c r="B367" s="9"/>
      <c r="C367" s="8"/>
      <c r="D367"/>
      <c r="E367" s="60"/>
      <c r="F367" s="61"/>
      <c r="G367" s="7"/>
      <c r="H367" s="7"/>
      <c r="I367" s="7"/>
    </row>
    <row r="368" spans="1:9" s="6" customFormat="1" ht="15" x14ac:dyDescent="0.25">
      <c r="A368" s="10"/>
      <c r="B368" s="9"/>
      <c r="C368" s="8"/>
      <c r="D368"/>
      <c r="E368" s="60"/>
      <c r="F368" s="61"/>
      <c r="G368" s="7"/>
      <c r="H368" s="7"/>
      <c r="I368" s="7"/>
    </row>
    <row r="369" spans="1:9" s="6" customFormat="1" ht="15" x14ac:dyDescent="0.25">
      <c r="A369" s="10"/>
      <c r="B369" s="9"/>
      <c r="C369" s="8"/>
      <c r="D369"/>
      <c r="E369" s="60"/>
      <c r="F369" s="61"/>
      <c r="G369" s="7"/>
      <c r="H369" s="7"/>
      <c r="I369" s="7"/>
    </row>
    <row r="370" spans="1:9" s="6" customFormat="1" ht="15" x14ac:dyDescent="0.25">
      <c r="A370" s="10"/>
      <c r="B370" s="9"/>
      <c r="C370" s="8"/>
      <c r="D370"/>
      <c r="E370" s="60"/>
      <c r="F370" s="61"/>
      <c r="G370" s="7"/>
      <c r="H370" s="7"/>
      <c r="I370" s="7"/>
    </row>
    <row r="371" spans="1:9" s="6" customFormat="1" ht="15" x14ac:dyDescent="0.25">
      <c r="A371" s="10"/>
      <c r="B371" s="9"/>
      <c r="C371" s="8"/>
      <c r="D371"/>
      <c r="E371" s="60"/>
      <c r="F371" s="61"/>
      <c r="G371" s="7"/>
      <c r="H371" s="7"/>
      <c r="I371" s="7"/>
    </row>
    <row r="372" spans="1:9" s="6" customFormat="1" ht="15" x14ac:dyDescent="0.25">
      <c r="A372" s="10"/>
      <c r="B372" s="9"/>
      <c r="C372" s="8"/>
      <c r="D372"/>
      <c r="E372" s="60"/>
      <c r="F372" s="61"/>
      <c r="G372" s="7"/>
      <c r="H372" s="7"/>
      <c r="I372" s="7"/>
    </row>
    <row r="373" spans="1:9" s="6" customFormat="1" ht="15" x14ac:dyDescent="0.25">
      <c r="A373" s="10"/>
      <c r="B373" s="9"/>
      <c r="C373" s="8"/>
      <c r="D373"/>
      <c r="E373" s="60"/>
      <c r="F373" s="61"/>
      <c r="G373" s="7"/>
      <c r="H373" s="7"/>
      <c r="I373" s="7"/>
    </row>
    <row r="374" spans="1:9" s="6" customFormat="1" ht="15" x14ac:dyDescent="0.25">
      <c r="A374" s="10"/>
      <c r="B374" s="9"/>
      <c r="C374" s="8"/>
      <c r="D374"/>
      <c r="E374" s="60"/>
      <c r="F374" s="61"/>
      <c r="G374" s="7"/>
      <c r="H374" s="7"/>
      <c r="I374" s="7"/>
    </row>
    <row r="375" spans="1:9" s="6" customFormat="1" ht="15" x14ac:dyDescent="0.25">
      <c r="A375" s="10"/>
      <c r="B375" s="9"/>
      <c r="C375" s="8"/>
      <c r="D375"/>
      <c r="E375" s="60"/>
      <c r="F375" s="61"/>
      <c r="G375" s="7"/>
      <c r="H375" s="7"/>
      <c r="I375" s="7"/>
    </row>
    <row r="376" spans="1:9" s="6" customFormat="1" ht="15" x14ac:dyDescent="0.25">
      <c r="A376" s="10"/>
      <c r="B376" s="9"/>
      <c r="C376" s="8"/>
      <c r="D376"/>
      <c r="E376" s="60"/>
      <c r="F376" s="61"/>
      <c r="G376" s="7"/>
      <c r="H376" s="7"/>
      <c r="I376" s="7"/>
    </row>
    <row r="377" spans="1:9" s="6" customFormat="1" ht="15" x14ac:dyDescent="0.25">
      <c r="A377" s="10"/>
      <c r="B377" s="9"/>
      <c r="C377" s="8"/>
      <c r="D377"/>
      <c r="E377" s="60"/>
      <c r="F377" s="61"/>
      <c r="G377" s="7"/>
      <c r="H377" s="7"/>
      <c r="I377" s="7"/>
    </row>
    <row r="378" spans="1:9" s="6" customFormat="1" ht="15" x14ac:dyDescent="0.25">
      <c r="A378" s="10"/>
      <c r="B378" s="9"/>
      <c r="C378" s="8"/>
      <c r="D378"/>
      <c r="E378" s="60"/>
      <c r="F378" s="61"/>
      <c r="G378" s="7"/>
      <c r="H378" s="7"/>
      <c r="I378" s="7"/>
    </row>
    <row r="379" spans="1:9" s="6" customFormat="1" ht="15" x14ac:dyDescent="0.25">
      <c r="A379" s="10"/>
      <c r="B379" s="9"/>
      <c r="C379" s="8"/>
      <c r="D379"/>
      <c r="E379" s="60"/>
      <c r="F379" s="61"/>
      <c r="G379" s="7"/>
      <c r="H379" s="7"/>
      <c r="I379" s="7"/>
    </row>
    <row r="380" spans="1:9" s="6" customFormat="1" ht="15" x14ac:dyDescent="0.25">
      <c r="A380" s="10"/>
      <c r="B380" s="9"/>
      <c r="C380" s="8"/>
      <c r="D380"/>
      <c r="E380" s="60"/>
      <c r="F380" s="61"/>
      <c r="G380" s="7"/>
      <c r="H380" s="7"/>
      <c r="I380" s="7"/>
    </row>
    <row r="381" spans="1:9" s="6" customFormat="1" ht="15" x14ac:dyDescent="0.25">
      <c r="A381" s="10"/>
      <c r="B381" s="9"/>
      <c r="C381" s="8"/>
      <c r="D381"/>
      <c r="E381" s="60"/>
      <c r="F381" s="61"/>
      <c r="G381" s="7"/>
      <c r="H381" s="7"/>
      <c r="I381" s="7"/>
    </row>
    <row r="382" spans="1:9" s="6" customFormat="1" ht="15" x14ac:dyDescent="0.25">
      <c r="A382" s="10"/>
      <c r="B382" s="9"/>
      <c r="C382" s="8"/>
      <c r="D382"/>
      <c r="E382" s="60"/>
      <c r="F382" s="61"/>
      <c r="G382" s="7"/>
      <c r="H382" s="7"/>
      <c r="I382" s="7"/>
    </row>
    <row r="383" spans="1:9" s="6" customFormat="1" ht="15" x14ac:dyDescent="0.25">
      <c r="A383" s="10"/>
      <c r="B383" s="9"/>
      <c r="C383" s="8"/>
      <c r="D383"/>
      <c r="E383" s="60"/>
      <c r="F383" s="61"/>
      <c r="G383" s="7"/>
      <c r="H383" s="7"/>
      <c r="I383" s="7"/>
    </row>
    <row r="384" spans="1:9" s="6" customFormat="1" ht="15" x14ac:dyDescent="0.25">
      <c r="A384" s="10"/>
      <c r="B384" s="9"/>
      <c r="C384" s="8"/>
      <c r="D384"/>
      <c r="E384" s="60"/>
      <c r="F384" s="61"/>
      <c r="G384" s="7"/>
      <c r="H384" s="7"/>
      <c r="I384" s="7"/>
    </row>
    <row r="385" spans="1:9" s="6" customFormat="1" ht="15" x14ac:dyDescent="0.25">
      <c r="A385" s="10"/>
      <c r="B385" s="9"/>
      <c r="C385" s="8"/>
      <c r="D385"/>
      <c r="E385" s="60"/>
      <c r="F385" s="61"/>
      <c r="G385" s="7"/>
      <c r="H385" s="7"/>
      <c r="I385" s="7"/>
    </row>
    <row r="386" spans="1:9" ht="15" x14ac:dyDescent="0.25">
      <c r="D386"/>
    </row>
    <row r="387" spans="1:9" ht="15" x14ac:dyDescent="0.25">
      <c r="D387"/>
    </row>
    <row r="388" spans="1:9" ht="15" x14ac:dyDescent="0.25">
      <c r="D388"/>
    </row>
    <row r="389" spans="1:9" ht="15" x14ac:dyDescent="0.25">
      <c r="D389"/>
    </row>
    <row r="390" spans="1:9" ht="15" x14ac:dyDescent="0.25">
      <c r="D390"/>
    </row>
    <row r="391" spans="1:9" ht="15" x14ac:dyDescent="0.25">
      <c r="D391"/>
    </row>
    <row r="392" spans="1:9" ht="15" x14ac:dyDescent="0.25">
      <c r="D392"/>
    </row>
    <row r="393" spans="1:9" ht="15" x14ac:dyDescent="0.25">
      <c r="D393"/>
    </row>
    <row r="394" spans="1:9" ht="15" x14ac:dyDescent="0.25">
      <c r="D394"/>
    </row>
    <row r="395" spans="1:9" ht="15" x14ac:dyDescent="0.25">
      <c r="D395"/>
    </row>
    <row r="396" spans="1:9" ht="15" x14ac:dyDescent="0.25">
      <c r="D396"/>
    </row>
    <row r="397" spans="1:9" ht="15" x14ac:dyDescent="0.25">
      <c r="D397"/>
    </row>
    <row r="398" spans="1:9" ht="15" x14ac:dyDescent="0.25">
      <c r="D398"/>
    </row>
    <row r="399" spans="1:9" ht="15" x14ac:dyDescent="0.25">
      <c r="D399"/>
    </row>
    <row r="400" spans="1:9" ht="15" x14ac:dyDescent="0.25">
      <c r="D400"/>
    </row>
    <row r="401" spans="4:4" ht="15" x14ac:dyDescent="0.25">
      <c r="D401"/>
    </row>
    <row r="402" spans="4:4" ht="15" x14ac:dyDescent="0.25">
      <c r="D402"/>
    </row>
    <row r="403" spans="4:4" ht="15" x14ac:dyDescent="0.25">
      <c r="D403"/>
    </row>
    <row r="404" spans="4:4" ht="15" x14ac:dyDescent="0.25">
      <c r="D404"/>
    </row>
    <row r="405" spans="4:4" ht="15" x14ac:dyDescent="0.25">
      <c r="D405"/>
    </row>
    <row r="406" spans="4:4" ht="15" x14ac:dyDescent="0.25">
      <c r="D406"/>
    </row>
    <row r="407" spans="4:4" ht="15" x14ac:dyDescent="0.25">
      <c r="D407"/>
    </row>
    <row r="408" spans="4:4" ht="15" x14ac:dyDescent="0.25">
      <c r="D408"/>
    </row>
    <row r="409" spans="4:4" ht="15" x14ac:dyDescent="0.25">
      <c r="D409"/>
    </row>
    <row r="410" spans="4:4" ht="15" x14ac:dyDescent="0.25">
      <c r="D410"/>
    </row>
    <row r="411" spans="4:4" ht="15" x14ac:dyDescent="0.25">
      <c r="D411"/>
    </row>
    <row r="412" spans="4:4" ht="15" x14ac:dyDescent="0.25">
      <c r="D412"/>
    </row>
    <row r="413" spans="4:4" ht="15" x14ac:dyDescent="0.25">
      <c r="D413"/>
    </row>
    <row r="414" spans="4:4" ht="15" x14ac:dyDescent="0.25">
      <c r="D414"/>
    </row>
    <row r="415" spans="4:4" ht="15" x14ac:dyDescent="0.25">
      <c r="D415"/>
    </row>
    <row r="416" spans="4:4" ht="15" x14ac:dyDescent="0.25">
      <c r="D416"/>
    </row>
    <row r="417" spans="4:4" ht="15" x14ac:dyDescent="0.25">
      <c r="D417"/>
    </row>
    <row r="418" spans="4:4" ht="15" x14ac:dyDescent="0.25">
      <c r="D418"/>
    </row>
    <row r="419" spans="4:4" ht="15" x14ac:dyDescent="0.25">
      <c r="D419"/>
    </row>
    <row r="420" spans="4:4" ht="15" x14ac:dyDescent="0.25">
      <c r="D420"/>
    </row>
    <row r="421" spans="4:4" ht="15" x14ac:dyDescent="0.25">
      <c r="D421"/>
    </row>
    <row r="422" spans="4:4" ht="15" x14ac:dyDescent="0.25">
      <c r="D422"/>
    </row>
    <row r="423" spans="4:4" ht="15" x14ac:dyDescent="0.25">
      <c r="D423"/>
    </row>
    <row r="424" spans="4:4" ht="15" x14ac:dyDescent="0.25">
      <c r="D424"/>
    </row>
    <row r="425" spans="4:4" ht="15" x14ac:dyDescent="0.25">
      <c r="D425"/>
    </row>
    <row r="426" spans="4:4" ht="15" x14ac:dyDescent="0.25">
      <c r="D426"/>
    </row>
    <row r="427" spans="4:4" ht="15" x14ac:dyDescent="0.25">
      <c r="D427"/>
    </row>
    <row r="428" spans="4:4" ht="15" x14ac:dyDescent="0.25">
      <c r="D428"/>
    </row>
    <row r="429" spans="4:4" ht="15" x14ac:dyDescent="0.25">
      <c r="D429"/>
    </row>
    <row r="430" spans="4:4" ht="15" x14ac:dyDescent="0.25">
      <c r="D430"/>
    </row>
    <row r="431" spans="4:4" ht="15" x14ac:dyDescent="0.25">
      <c r="D431"/>
    </row>
    <row r="432" spans="4:4" ht="15" x14ac:dyDescent="0.25">
      <c r="D432"/>
    </row>
    <row r="433" spans="4:4" ht="15" x14ac:dyDescent="0.25">
      <c r="D433"/>
    </row>
    <row r="434" spans="4:4" ht="15" x14ac:dyDescent="0.25">
      <c r="D434"/>
    </row>
    <row r="435" spans="4:4" ht="15" x14ac:dyDescent="0.25">
      <c r="D435"/>
    </row>
    <row r="436" spans="4:4" ht="15" x14ac:dyDescent="0.25">
      <c r="D436"/>
    </row>
    <row r="437" spans="4:4" ht="15" x14ac:dyDescent="0.25">
      <c r="D437"/>
    </row>
    <row r="438" spans="4:4" ht="15" x14ac:dyDescent="0.25">
      <c r="D438"/>
    </row>
    <row r="439" spans="4:4" ht="15" x14ac:dyDescent="0.25">
      <c r="D439"/>
    </row>
    <row r="440" spans="4:4" ht="15" x14ac:dyDescent="0.25">
      <c r="D440"/>
    </row>
    <row r="441" spans="4:4" ht="15" x14ac:dyDescent="0.25">
      <c r="D441"/>
    </row>
    <row r="442" spans="4:4" ht="15" x14ac:dyDescent="0.25">
      <c r="D442"/>
    </row>
    <row r="443" spans="4:4" ht="15" x14ac:dyDescent="0.25">
      <c r="D443"/>
    </row>
    <row r="444" spans="4:4" ht="15" x14ac:dyDescent="0.25">
      <c r="D444"/>
    </row>
    <row r="445" spans="4:4" ht="15" x14ac:dyDescent="0.25">
      <c r="D445"/>
    </row>
    <row r="446" spans="4:4" ht="15" x14ac:dyDescent="0.25">
      <c r="D446"/>
    </row>
    <row r="447" spans="4:4" ht="15" x14ac:dyDescent="0.25">
      <c r="D447"/>
    </row>
    <row r="448" spans="4:4" ht="15" x14ac:dyDescent="0.25">
      <c r="D448"/>
    </row>
    <row r="449" spans="4:4" ht="15" x14ac:dyDescent="0.25">
      <c r="D449"/>
    </row>
    <row r="450" spans="4:4" ht="15" x14ac:dyDescent="0.25">
      <c r="D450"/>
    </row>
    <row r="451" spans="4:4" ht="15" x14ac:dyDescent="0.25">
      <c r="D451"/>
    </row>
    <row r="452" spans="4:4" ht="15" x14ac:dyDescent="0.25">
      <c r="D452"/>
    </row>
    <row r="453" spans="4:4" ht="15" x14ac:dyDescent="0.25">
      <c r="D453"/>
    </row>
    <row r="454" spans="4:4" ht="15" x14ac:dyDescent="0.25">
      <c r="D454"/>
    </row>
    <row r="455" spans="4:4" ht="15" x14ac:dyDescent="0.25">
      <c r="D455"/>
    </row>
    <row r="456" spans="4:4" ht="15" x14ac:dyDescent="0.25">
      <c r="D456"/>
    </row>
    <row r="457" spans="4:4" ht="15" x14ac:dyDescent="0.25">
      <c r="D457"/>
    </row>
    <row r="458" spans="4:4" ht="15" x14ac:dyDescent="0.25">
      <c r="D458"/>
    </row>
    <row r="459" spans="4:4" ht="15" x14ac:dyDescent="0.25">
      <c r="D459"/>
    </row>
    <row r="460" spans="4:4" ht="15" x14ac:dyDescent="0.25">
      <c r="D460"/>
    </row>
    <row r="461" spans="4:4" ht="15" x14ac:dyDescent="0.25">
      <c r="D461"/>
    </row>
    <row r="462" spans="4:4" ht="15" x14ac:dyDescent="0.25">
      <c r="D462"/>
    </row>
    <row r="463" spans="4:4" ht="15" x14ac:dyDescent="0.25">
      <c r="D463"/>
    </row>
    <row r="464" spans="4:4" ht="15" x14ac:dyDescent="0.25">
      <c r="D464"/>
    </row>
    <row r="465" spans="4:4" ht="15" x14ac:dyDescent="0.25">
      <c r="D465"/>
    </row>
    <row r="466" spans="4:4" ht="15" x14ac:dyDescent="0.25">
      <c r="D466"/>
    </row>
    <row r="467" spans="4:4" ht="15" x14ac:dyDescent="0.25">
      <c r="D467"/>
    </row>
    <row r="468" spans="4:4" ht="15" x14ac:dyDescent="0.25">
      <c r="D468"/>
    </row>
    <row r="469" spans="4:4" ht="15" x14ac:dyDescent="0.25">
      <c r="D469"/>
    </row>
    <row r="470" spans="4:4" ht="15" x14ac:dyDescent="0.25">
      <c r="D470"/>
    </row>
    <row r="471" spans="4:4" ht="15" x14ac:dyDescent="0.25">
      <c r="D471"/>
    </row>
    <row r="472" spans="4:4" ht="15" x14ac:dyDescent="0.25">
      <c r="D472"/>
    </row>
    <row r="473" spans="4:4" ht="15" x14ac:dyDescent="0.25">
      <c r="D473"/>
    </row>
    <row r="474" spans="4:4" ht="15" x14ac:dyDescent="0.25">
      <c r="D474"/>
    </row>
    <row r="475" spans="4:4" ht="15" x14ac:dyDescent="0.25">
      <c r="D475"/>
    </row>
    <row r="476" spans="4:4" ht="15" x14ac:dyDescent="0.25">
      <c r="D476"/>
    </row>
    <row r="477" spans="4:4" ht="15" x14ac:dyDescent="0.25">
      <c r="D477"/>
    </row>
    <row r="478" spans="4:4" ht="15" x14ac:dyDescent="0.25">
      <c r="D478"/>
    </row>
    <row r="479" spans="4:4" ht="15" x14ac:dyDescent="0.25">
      <c r="D479"/>
    </row>
    <row r="480" spans="4:4" ht="15" x14ac:dyDescent="0.25">
      <c r="D480"/>
    </row>
    <row r="481" spans="4:4" ht="15" x14ac:dyDescent="0.25">
      <c r="D481"/>
    </row>
    <row r="482" spans="4:4" ht="15" x14ac:dyDescent="0.25">
      <c r="D482"/>
    </row>
    <row r="483" spans="4:4" ht="15" x14ac:dyDescent="0.25">
      <c r="D483"/>
    </row>
    <row r="484" spans="4:4" ht="15" x14ac:dyDescent="0.25">
      <c r="D484"/>
    </row>
    <row r="485" spans="4:4" ht="15" x14ac:dyDescent="0.25">
      <c r="D485"/>
    </row>
    <row r="486" spans="4:4" ht="15" x14ac:dyDescent="0.25">
      <c r="D486"/>
    </row>
    <row r="487" spans="4:4" ht="15" x14ac:dyDescent="0.25">
      <c r="D487"/>
    </row>
    <row r="488" spans="4:4" ht="15" x14ac:dyDescent="0.25">
      <c r="D488"/>
    </row>
    <row r="489" spans="4:4" ht="15" x14ac:dyDescent="0.25">
      <c r="D489"/>
    </row>
    <row r="490" spans="4:4" ht="15" x14ac:dyDescent="0.25">
      <c r="D490"/>
    </row>
    <row r="491" spans="4:4" ht="15" x14ac:dyDescent="0.25">
      <c r="D491"/>
    </row>
    <row r="492" spans="4:4" ht="15" x14ac:dyDescent="0.25">
      <c r="D492"/>
    </row>
    <row r="493" spans="4:4" ht="15" x14ac:dyDescent="0.25">
      <c r="D493"/>
    </row>
    <row r="494" spans="4:4" ht="15" x14ac:dyDescent="0.25">
      <c r="D494"/>
    </row>
    <row r="495" spans="4:4" ht="15" x14ac:dyDescent="0.25">
      <c r="D495"/>
    </row>
    <row r="496" spans="4:4" ht="15" x14ac:dyDescent="0.25">
      <c r="D496"/>
    </row>
    <row r="497" spans="4:4" ht="15" x14ac:dyDescent="0.25">
      <c r="D497"/>
    </row>
    <row r="498" spans="4:4" ht="15" x14ac:dyDescent="0.25">
      <c r="D498"/>
    </row>
    <row r="499" spans="4:4" ht="15" x14ac:dyDescent="0.25">
      <c r="D499"/>
    </row>
    <row r="500" spans="4:4" ht="15" x14ac:dyDescent="0.25">
      <c r="D500"/>
    </row>
    <row r="501" spans="4:4" ht="15" x14ac:dyDescent="0.25">
      <c r="D501"/>
    </row>
    <row r="502" spans="4:4" ht="15" x14ac:dyDescent="0.25">
      <c r="D502"/>
    </row>
    <row r="503" spans="4:4" ht="15" x14ac:dyDescent="0.25">
      <c r="D503"/>
    </row>
    <row r="504" spans="4:4" ht="15" x14ac:dyDescent="0.25">
      <c r="D504"/>
    </row>
    <row r="505" spans="4:4" ht="15" x14ac:dyDescent="0.25">
      <c r="D505"/>
    </row>
    <row r="506" spans="4:4" ht="15" x14ac:dyDescent="0.25">
      <c r="D506"/>
    </row>
    <row r="507" spans="4:4" ht="15" x14ac:dyDescent="0.25">
      <c r="D507"/>
    </row>
    <row r="508" spans="4:4" ht="15" x14ac:dyDescent="0.25">
      <c r="D508"/>
    </row>
    <row r="509" spans="4:4" ht="15" x14ac:dyDescent="0.25">
      <c r="D509"/>
    </row>
    <row r="510" spans="4:4" ht="15" x14ac:dyDescent="0.25">
      <c r="D510"/>
    </row>
    <row r="511" spans="4:4" ht="15" x14ac:dyDescent="0.25">
      <c r="D511"/>
    </row>
    <row r="512" spans="4:4" ht="15" x14ac:dyDescent="0.25">
      <c r="D512"/>
    </row>
    <row r="513" spans="4:4" ht="15" x14ac:dyDescent="0.25">
      <c r="D513"/>
    </row>
    <row r="514" spans="4:4" ht="15" x14ac:dyDescent="0.25">
      <c r="D514"/>
    </row>
    <row r="515" spans="4:4" ht="15" x14ac:dyDescent="0.25">
      <c r="D515"/>
    </row>
    <row r="516" spans="4:4" ht="15" x14ac:dyDescent="0.25">
      <c r="D516"/>
    </row>
    <row r="517" spans="4:4" ht="15" x14ac:dyDescent="0.25">
      <c r="D517"/>
    </row>
    <row r="518" spans="4:4" ht="15" x14ac:dyDescent="0.25">
      <c r="D518"/>
    </row>
    <row r="519" spans="4:4" ht="15" x14ac:dyDescent="0.25">
      <c r="D519"/>
    </row>
    <row r="520" spans="4:4" ht="15" x14ac:dyDescent="0.25">
      <c r="D520"/>
    </row>
    <row r="521" spans="4:4" ht="15" x14ac:dyDescent="0.25">
      <c r="D521"/>
    </row>
    <row r="522" spans="4:4" ht="15" x14ac:dyDescent="0.25">
      <c r="D522"/>
    </row>
    <row r="523" spans="4:4" ht="15" x14ac:dyDescent="0.25">
      <c r="D523"/>
    </row>
    <row r="524" spans="4:4" ht="15" x14ac:dyDescent="0.25">
      <c r="D524"/>
    </row>
    <row r="525" spans="4:4" ht="15" x14ac:dyDescent="0.25">
      <c r="D525"/>
    </row>
    <row r="526" spans="4:4" ht="15" x14ac:dyDescent="0.25">
      <c r="D526"/>
    </row>
    <row r="527" spans="4:4" ht="15" x14ac:dyDescent="0.25">
      <c r="D527"/>
    </row>
    <row r="528" spans="4:4" ht="15" x14ac:dyDescent="0.25">
      <c r="D528"/>
    </row>
    <row r="529" spans="4:4" ht="15" x14ac:dyDescent="0.25">
      <c r="D529"/>
    </row>
    <row r="530" spans="4:4" ht="15" x14ac:dyDescent="0.25">
      <c r="D530"/>
    </row>
    <row r="531" spans="4:4" ht="15" x14ac:dyDescent="0.25">
      <c r="D531"/>
    </row>
    <row r="532" spans="4:4" ht="15" x14ac:dyDescent="0.25">
      <c r="D532"/>
    </row>
    <row r="533" spans="4:4" ht="15" x14ac:dyDescent="0.25">
      <c r="D533"/>
    </row>
    <row r="534" spans="4:4" ht="15" x14ac:dyDescent="0.25">
      <c r="D534"/>
    </row>
    <row r="535" spans="4:4" ht="15" x14ac:dyDescent="0.25">
      <c r="D535"/>
    </row>
    <row r="536" spans="4:4" ht="15" x14ac:dyDescent="0.25">
      <c r="D536"/>
    </row>
    <row r="537" spans="4:4" ht="15" x14ac:dyDescent="0.25">
      <c r="D537"/>
    </row>
    <row r="538" spans="4:4" ht="15" x14ac:dyDescent="0.25">
      <c r="D538"/>
    </row>
    <row r="539" spans="4:4" ht="15" x14ac:dyDescent="0.25">
      <c r="D539"/>
    </row>
    <row r="540" spans="4:4" ht="15" x14ac:dyDescent="0.25">
      <c r="D540"/>
    </row>
    <row r="541" spans="4:4" ht="15" x14ac:dyDescent="0.25">
      <c r="D541"/>
    </row>
    <row r="542" spans="4:4" ht="15" x14ac:dyDescent="0.25">
      <c r="D542"/>
    </row>
    <row r="543" spans="4:4" ht="15" x14ac:dyDescent="0.25">
      <c r="D543"/>
    </row>
    <row r="544" spans="4:4" ht="15" x14ac:dyDescent="0.25">
      <c r="D544"/>
    </row>
    <row r="545" spans="4:4" ht="15" x14ac:dyDescent="0.25">
      <c r="D545"/>
    </row>
    <row r="546" spans="4:4" ht="15" x14ac:dyDescent="0.25">
      <c r="D546"/>
    </row>
    <row r="547" spans="4:4" ht="15" x14ac:dyDescent="0.25">
      <c r="D547"/>
    </row>
    <row r="548" spans="4:4" ht="15" x14ac:dyDescent="0.25">
      <c r="D548"/>
    </row>
    <row r="549" spans="4:4" ht="15" x14ac:dyDescent="0.25">
      <c r="D549"/>
    </row>
    <row r="550" spans="4:4" ht="15" x14ac:dyDescent="0.25">
      <c r="D550"/>
    </row>
    <row r="551" spans="4:4" ht="15" x14ac:dyDescent="0.25">
      <c r="D551"/>
    </row>
    <row r="552" spans="4:4" ht="15" x14ac:dyDescent="0.25">
      <c r="D552"/>
    </row>
    <row r="553" spans="4:4" ht="15" x14ac:dyDescent="0.25">
      <c r="D553"/>
    </row>
    <row r="554" spans="4:4" ht="15" x14ac:dyDescent="0.25">
      <c r="D554"/>
    </row>
    <row r="555" spans="4:4" ht="15" x14ac:dyDescent="0.25">
      <c r="D555"/>
    </row>
    <row r="556" spans="4:4" ht="15" x14ac:dyDescent="0.25">
      <c r="D556"/>
    </row>
    <row r="557" spans="4:4" ht="15" x14ac:dyDescent="0.25">
      <c r="D557"/>
    </row>
    <row r="558" spans="4:4" ht="15" x14ac:dyDescent="0.25">
      <c r="D558"/>
    </row>
    <row r="559" spans="4:4" ht="15" x14ac:dyDescent="0.25">
      <c r="D559"/>
    </row>
    <row r="560" spans="4:4" ht="15" x14ac:dyDescent="0.25">
      <c r="D560"/>
    </row>
    <row r="561" spans="4:4" ht="15" x14ac:dyDescent="0.25">
      <c r="D561"/>
    </row>
    <row r="562" spans="4:4" ht="15" x14ac:dyDescent="0.25">
      <c r="D562"/>
    </row>
    <row r="563" spans="4:4" ht="15" x14ac:dyDescent="0.25">
      <c r="D563"/>
    </row>
    <row r="564" spans="4:4" ht="15" x14ac:dyDescent="0.25">
      <c r="D564"/>
    </row>
    <row r="565" spans="4:4" ht="15" x14ac:dyDescent="0.25">
      <c r="D565"/>
    </row>
    <row r="566" spans="4:4" ht="15" x14ac:dyDescent="0.25">
      <c r="D566"/>
    </row>
    <row r="567" spans="4:4" ht="15" x14ac:dyDescent="0.25">
      <c r="D567"/>
    </row>
    <row r="568" spans="4:4" ht="15" x14ac:dyDescent="0.25">
      <c r="D568"/>
    </row>
    <row r="569" spans="4:4" ht="15" x14ac:dyDescent="0.25">
      <c r="D569"/>
    </row>
    <row r="570" spans="4:4" ht="15" x14ac:dyDescent="0.25">
      <c r="D570"/>
    </row>
    <row r="571" spans="4:4" ht="15" x14ac:dyDescent="0.25">
      <c r="D571"/>
    </row>
  </sheetData>
  <autoFilter ref="A1:I312"/>
  <conditionalFormatting sqref="C44:C46">
    <cfRule type="duplicateValues" dxfId="0" priority="1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Zestawienie pomieszczeń budynku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Sławomir Smoleń</dc:creator>
  <cp:lastModifiedBy>Wioletta Śliwakowska</cp:lastModifiedBy>
  <cp:lastPrinted>2022-08-29T11:39:42Z</cp:lastPrinted>
  <dcterms:created xsi:type="dcterms:W3CDTF">2015-06-05T18:19:34Z</dcterms:created>
  <dcterms:modified xsi:type="dcterms:W3CDTF">2022-09-15T07:54:52Z</dcterms:modified>
</cp:coreProperties>
</file>