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2570"/>
  </bookViews>
  <sheets>
    <sheet name="Międzyzdroje" sheetId="1" r:id="rId1"/>
    <sheet name="Dziwnów " sheetId="2" r:id="rId2"/>
  </sheets>
  <calcPr calcId="145621"/>
</workbook>
</file>

<file path=xl/calcChain.xml><?xml version="1.0" encoding="utf-8"?>
<calcChain xmlns="http://schemas.openxmlformats.org/spreadsheetml/2006/main">
  <c r="H14" i="1" l="1"/>
  <c r="J14" i="1" s="1"/>
  <c r="H13" i="1"/>
  <c r="J13" i="1" s="1"/>
  <c r="F13" i="2"/>
  <c r="H13" i="2" s="1"/>
  <c r="J13" i="2" s="1"/>
  <c r="F14" i="2"/>
  <c r="H14" i="2" s="1"/>
  <c r="J14" i="2" s="1"/>
  <c r="B13" i="2"/>
  <c r="B14" i="2"/>
  <c r="F25" i="2"/>
  <c r="H25" i="2" s="1"/>
  <c r="J25" i="2" s="1"/>
  <c r="F10" i="2"/>
  <c r="H10" i="2" s="1"/>
  <c r="J10" i="2" s="1"/>
  <c r="F11" i="2"/>
  <c r="H11" i="2" s="1"/>
  <c r="J11" i="2" s="1"/>
  <c r="F12" i="2"/>
  <c r="H12" i="2" s="1"/>
  <c r="J12" i="2" s="1"/>
  <c r="F15" i="2"/>
  <c r="H15" i="2" s="1"/>
  <c r="J15" i="2" s="1"/>
  <c r="F16" i="2"/>
  <c r="H16" i="2" s="1"/>
  <c r="J16" i="2" s="1"/>
  <c r="F17" i="2"/>
  <c r="H17" i="2" s="1"/>
  <c r="J17" i="2" s="1"/>
  <c r="F18" i="2"/>
  <c r="H18" i="2" s="1"/>
  <c r="J18" i="2" s="1"/>
  <c r="F19" i="2"/>
  <c r="H19" i="2" s="1"/>
  <c r="J19" i="2" s="1"/>
  <c r="F20" i="2"/>
  <c r="H20" i="2" s="1"/>
  <c r="J20" i="2" s="1"/>
  <c r="F21" i="2"/>
  <c r="H21" i="2" s="1"/>
  <c r="J21" i="2" s="1"/>
  <c r="F22" i="2"/>
  <c r="H22" i="2" s="1"/>
  <c r="J22" i="2" s="1"/>
  <c r="F23" i="2"/>
  <c r="H23" i="2" s="1"/>
  <c r="J23" i="2" s="1"/>
  <c r="F24" i="2"/>
  <c r="H24" i="2" s="1"/>
  <c r="J24" i="2" s="1"/>
  <c r="F9" i="2"/>
  <c r="H9" i="2" s="1"/>
  <c r="J9" i="2" s="1"/>
  <c r="B25" i="2"/>
  <c r="B10" i="2"/>
  <c r="B11" i="2"/>
  <c r="B12" i="2"/>
  <c r="B15" i="2"/>
  <c r="B16" i="2"/>
  <c r="B17" i="2"/>
  <c r="B18" i="2"/>
  <c r="B19" i="2"/>
  <c r="B20" i="2"/>
  <c r="B21" i="2"/>
  <c r="B22" i="2"/>
  <c r="B23" i="2"/>
  <c r="B24" i="2"/>
  <c r="B9" i="2"/>
  <c r="B33" i="2"/>
  <c r="B32" i="2"/>
  <c r="F7" i="2"/>
  <c r="J26" i="2" l="1"/>
  <c r="H26" i="2"/>
  <c r="H16" i="1"/>
  <c r="J16" i="1" s="1"/>
  <c r="H17" i="1"/>
  <c r="J17" i="1" s="1"/>
  <c r="H18" i="1"/>
  <c r="J18" i="1" s="1"/>
  <c r="H19" i="1"/>
  <c r="J19" i="1" s="1"/>
  <c r="H20" i="1"/>
  <c r="J20" i="1" s="1"/>
  <c r="H21" i="1"/>
  <c r="J21" i="1" s="1"/>
  <c r="H22" i="1"/>
  <c r="J22" i="1" s="1"/>
  <c r="H23" i="1"/>
  <c r="J23" i="1" s="1"/>
  <c r="H24" i="1"/>
  <c r="J24" i="1" s="1"/>
  <c r="H25" i="1"/>
  <c r="J25" i="1" s="1"/>
  <c r="H15" i="1"/>
  <c r="J15" i="1" s="1"/>
  <c r="F7" i="1" l="1"/>
  <c r="H10" i="1"/>
  <c r="J10" i="1" s="1"/>
  <c r="H11" i="1"/>
  <c r="J11" i="1" s="1"/>
  <c r="H12" i="1"/>
  <c r="J12" i="1" s="1"/>
  <c r="H9" i="1"/>
  <c r="H26" i="1" l="1"/>
  <c r="J9" i="1"/>
  <c r="J26" i="1" l="1"/>
</calcChain>
</file>

<file path=xl/sharedStrings.xml><?xml version="1.0" encoding="utf-8"?>
<sst xmlns="http://schemas.openxmlformats.org/spreadsheetml/2006/main" count="79" uniqueCount="37">
  <si>
    <t>Miejsce dostawy:</t>
  </si>
  <si>
    <t>Ośrodek Szkoleniowo-Wypoczynkowy w Międzyzdrojach</t>
  </si>
  <si>
    <t>ul. Krótka 1, 72-500 Międzyzdroje</t>
  </si>
  <si>
    <t>L.p.</t>
  </si>
  <si>
    <t>Nazwa artykułu</t>
  </si>
  <si>
    <t>J.m.</t>
  </si>
  <si>
    <t>Ilość</t>
  </si>
  <si>
    <t>Cena jednostkowa netto</t>
  </si>
  <si>
    <t>Wartość netto (4x6)</t>
  </si>
  <si>
    <t>Stawka (%) podatku VAT</t>
  </si>
  <si>
    <t>Wartość brutto (7x8)</t>
  </si>
  <si>
    <t>x</t>
  </si>
  <si>
    <t xml:space="preserve">Fasolka szparagowa zielona  2,5 kg </t>
  </si>
  <si>
    <t xml:space="preserve">Marchew mini mrożona opakowania 2,5 kg </t>
  </si>
  <si>
    <t xml:space="preserve">Marchew z groszkiem opakowanie 2,5 kg </t>
  </si>
  <si>
    <t xml:space="preserve">Mieszanka chińska 2,5 kg </t>
  </si>
  <si>
    <t xml:space="preserve">Mieszanka Euro-Mix(fasola romano, brokuł, czerwona marchew plastry, żółta marchew plastry) 2,5 kg </t>
  </si>
  <si>
    <t xml:space="preserve">Mieszanka kompotowa 2,5 kg </t>
  </si>
  <si>
    <t xml:space="preserve">Szpinak w liściu 2,5 kg </t>
  </si>
  <si>
    <t xml:space="preserve">Włoszczyzna paski( słupki )  2,5 kg </t>
  </si>
  <si>
    <t>szt</t>
  </si>
  <si>
    <t>Fasolka  żółta cięta 2,5 kg</t>
  </si>
  <si>
    <t xml:space="preserve">Kalafior   2,5 kg </t>
  </si>
  <si>
    <t xml:space="preserve">Pieczarki 2,5 kg </t>
  </si>
  <si>
    <t xml:space="preserve">Mieszanka 3 składnikowa bukiet jarzyn   ( kalafior, brokuł, marchew) 2,5 kg </t>
  </si>
  <si>
    <t xml:space="preserve">Brokuły 2,5 kg  </t>
  </si>
  <si>
    <t xml:space="preserve">Marchewka w kostce 2,5 kg  </t>
  </si>
  <si>
    <t xml:space="preserve">Ośrodek Szkoleniowo-Wypoczynkowy w Dziwnowie </t>
  </si>
  <si>
    <t xml:space="preserve">ul. Kaprala Koniecznego 13, 72-420 Dziwnów  </t>
  </si>
  <si>
    <t xml:space="preserve">1.  Wykonawca będzie dostarczał przedmiot zamówienia bez względu na jego wartość (brak minimum logistycznego) </t>
  </si>
  <si>
    <t xml:space="preserve">Frytki karbowane 2,5 kg </t>
  </si>
  <si>
    <t>Brukselka 2,5 kg</t>
  </si>
  <si>
    <t>Papryka mrożona 2,5 kg</t>
  </si>
  <si>
    <t>Opis oferowanego przez Wykonawcę produktu</t>
  </si>
  <si>
    <t xml:space="preserve">Opis oferowanego przez Wykonawcę produktu </t>
  </si>
  <si>
    <t>2.  Dostawa będzie realizowana w każdy dzień tygodnia w zalezności od potrzeby w godzinach od 8:00 do 15:00.</t>
  </si>
  <si>
    <t>Nazwa artykułu - wymagania Zamawiającego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</si>
</sst>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6"/>
      <color theme="1"/>
      <name val="Arial"/>
      <family val="2"/>
      <charset val="238"/>
    </font>
    <font>
      <b/>
      <u/>
      <sz val="16"/>
      <name val="Arial"/>
      <family val="2"/>
      <charset val="238"/>
    </font>
    <font>
      <sz val="16"/>
      <color rgb="FFFF0000"/>
      <name val="Calibri"/>
      <family val="2"/>
      <charset val="238"/>
      <scheme val="minor"/>
    </font>
    <font>
      <sz val="16"/>
      <name val="Arial"/>
      <family val="2"/>
      <charset val="238"/>
    </font>
    <font>
      <b/>
      <sz val="16"/>
      <name val="Times New Roman"/>
      <family val="1"/>
      <charset val="238"/>
    </font>
    <font>
      <b/>
      <sz val="16"/>
      <name val="Czcionka tekstu podstawowego"/>
      <charset val="238"/>
    </font>
    <font>
      <b/>
      <sz val="16"/>
      <color theme="1"/>
      <name val="Times New Roman"/>
      <family val="1"/>
      <charset val="238"/>
    </font>
    <font>
      <sz val="16"/>
      <name val="Garamond"/>
      <family val="1"/>
      <charset val="238"/>
    </font>
    <font>
      <sz val="16"/>
      <color theme="1"/>
      <name val="Times New Roman"/>
      <family val="1"/>
      <charset val="238"/>
    </font>
    <font>
      <sz val="16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7" fillId="0" borderId="0" xfId="0" applyFont="1" applyAlignment="1">
      <alignment horizontal="justify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43" fontId="4" fillId="0" borderId="0" xfId="1" applyFont="1"/>
    <xf numFmtId="43" fontId="2" fillId="0" borderId="0" xfId="1" applyFont="1"/>
    <xf numFmtId="43" fontId="3" fillId="0" borderId="2" xfId="1" applyFont="1" applyFill="1" applyBorder="1" applyAlignment="1">
      <alignment horizontal="center" vertical="center" wrapText="1"/>
    </xf>
    <xf numFmtId="43" fontId="3" fillId="0" borderId="3" xfId="1" applyFont="1" applyFill="1" applyBorder="1" applyAlignment="1">
      <alignment horizontal="center" vertical="center" wrapText="1"/>
    </xf>
    <xf numFmtId="43" fontId="3" fillId="0" borderId="4" xfId="1" applyFont="1" applyFill="1" applyBorder="1" applyAlignment="1">
      <alignment horizontal="center" vertical="center" wrapText="1"/>
    </xf>
    <xf numFmtId="43" fontId="9" fillId="0" borderId="4" xfId="1" applyFont="1" applyFill="1" applyBorder="1"/>
    <xf numFmtId="43" fontId="9" fillId="0" borderId="9" xfId="1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vertical="center"/>
    </xf>
    <xf numFmtId="43" fontId="12" fillId="0" borderId="5" xfId="1" applyFont="1" applyBorder="1" applyAlignment="1">
      <alignment horizontal="center" vertical="center" wrapText="1"/>
    </xf>
    <xf numFmtId="2" fontId="13" fillId="0" borderId="6" xfId="1" applyNumberFormat="1" applyFont="1" applyFill="1" applyBorder="1" applyAlignment="1">
      <alignment horizontal="right" vertical="center"/>
    </xf>
    <xf numFmtId="43" fontId="13" fillId="0" borderId="6" xfId="1" applyFont="1" applyFill="1" applyBorder="1" applyAlignment="1">
      <alignment horizontal="right"/>
    </xf>
    <xf numFmtId="43" fontId="13" fillId="2" borderId="7" xfId="1" applyFont="1" applyFill="1" applyBorder="1" applyAlignment="1">
      <alignment horizontal="right" wrapText="1"/>
    </xf>
    <xf numFmtId="0" fontId="12" fillId="0" borderId="11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43" fontId="12" fillId="0" borderId="6" xfId="1" applyFont="1" applyBorder="1" applyAlignment="1">
      <alignment horizontal="center" vertical="center" wrapText="1"/>
    </xf>
    <xf numFmtId="0" fontId="12" fillId="0" borderId="11" xfId="0" applyFont="1" applyBorder="1" applyAlignment="1">
      <alignment wrapText="1"/>
    </xf>
    <xf numFmtId="0" fontId="12" fillId="0" borderId="11" xfId="0" applyFont="1" applyBorder="1"/>
    <xf numFmtId="0" fontId="12" fillId="0" borderId="11" xfId="0" applyFont="1" applyBorder="1" applyAlignment="1">
      <alignment horizontal="center" vertical="center"/>
    </xf>
    <xf numFmtId="43" fontId="12" fillId="0" borderId="11" xfId="1" applyFont="1" applyBorder="1" applyAlignment="1">
      <alignment horizontal="center" vertical="center" wrapText="1"/>
    </xf>
    <xf numFmtId="2" fontId="13" fillId="0" borderId="11" xfId="1" applyNumberFormat="1" applyFont="1" applyFill="1" applyBorder="1" applyAlignment="1">
      <alignment horizontal="right" vertical="center"/>
    </xf>
    <xf numFmtId="43" fontId="13" fillId="0" borderId="11" xfId="1" applyFont="1" applyFill="1" applyBorder="1" applyAlignment="1">
      <alignment horizontal="right"/>
    </xf>
    <xf numFmtId="0" fontId="10" fillId="0" borderId="0" xfId="0" applyFont="1"/>
    <xf numFmtId="0" fontId="12" fillId="0" borderId="12" xfId="0" applyFont="1" applyBorder="1"/>
    <xf numFmtId="0" fontId="12" fillId="0" borderId="12" xfId="0" applyFont="1" applyBorder="1" applyAlignment="1">
      <alignment horizontal="center" vertical="center"/>
    </xf>
    <xf numFmtId="43" fontId="12" fillId="0" borderId="12" xfId="1" applyFont="1" applyBorder="1" applyAlignment="1">
      <alignment horizontal="center" vertical="center" wrapText="1"/>
    </xf>
    <xf numFmtId="2" fontId="13" fillId="0" borderId="12" xfId="1" applyNumberFormat="1" applyFont="1" applyFill="1" applyBorder="1" applyAlignment="1">
      <alignment horizontal="right" vertical="center"/>
    </xf>
    <xf numFmtId="43" fontId="13" fillId="0" borderId="12" xfId="1" applyFont="1" applyFill="1" applyBorder="1" applyAlignment="1">
      <alignment horizontal="right"/>
    </xf>
    <xf numFmtId="0" fontId="8" fillId="0" borderId="5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justify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J32"/>
  <sheetViews>
    <sheetView tabSelected="1" zoomScale="60" zoomScaleNormal="60" workbookViewId="0">
      <selection activeCell="B7" sqref="B7"/>
    </sheetView>
  </sheetViews>
  <sheetFormatPr defaultColWidth="9.140625" defaultRowHeight="21"/>
  <cols>
    <col min="1" max="1" width="7.140625" style="1" customWidth="1"/>
    <col min="2" max="2" width="47.5703125" style="1" customWidth="1"/>
    <col min="3" max="3" width="8.7109375" style="9" customWidth="1"/>
    <col min="4" max="4" width="11" style="1" customWidth="1"/>
    <col min="5" max="5" width="20" style="1" customWidth="1"/>
    <col min="6" max="6" width="25.42578125" style="1" customWidth="1"/>
    <col min="7" max="7" width="14.5703125" style="1" hidden="1" customWidth="1"/>
    <col min="8" max="8" width="23" style="17" customWidth="1"/>
    <col min="9" max="9" width="13" style="17" customWidth="1"/>
    <col min="10" max="10" width="23" style="17" customWidth="1"/>
    <col min="11" max="16384" width="9.140625" style="1"/>
  </cols>
  <sheetData>
    <row r="1" spans="1:10" s="6" customFormat="1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16"/>
    </row>
    <row r="2" spans="1:10" s="6" customFormat="1" ht="23.2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</row>
    <row r="3" spans="1:10" s="6" customFormat="1">
      <c r="A3" s="48" t="s">
        <v>2</v>
      </c>
      <c r="B3" s="48"/>
      <c r="C3" s="48"/>
      <c r="D3" s="48"/>
      <c r="E3" s="48"/>
      <c r="F3" s="48"/>
      <c r="G3" s="48"/>
      <c r="H3" s="48"/>
      <c r="I3" s="48"/>
      <c r="J3" s="48"/>
    </row>
    <row r="4" spans="1:10" s="6" customFormat="1">
      <c r="A4" s="7"/>
      <c r="B4" s="2"/>
      <c r="C4" s="3"/>
      <c r="D4" s="4"/>
      <c r="E4" s="5"/>
      <c r="F4" s="5"/>
      <c r="G4" s="5"/>
      <c r="H4" s="16"/>
      <c r="I4" s="16"/>
      <c r="J4" s="16"/>
    </row>
    <row r="5" spans="1:10" s="6" customFormat="1" ht="18" customHeight="1">
      <c r="A5" s="49"/>
      <c r="B5" s="49"/>
      <c r="C5" s="49"/>
      <c r="D5" s="49"/>
      <c r="E5" s="49"/>
      <c r="F5" s="49"/>
      <c r="G5" s="49"/>
      <c r="H5" s="49"/>
      <c r="I5" s="49"/>
      <c r="J5" s="49"/>
    </row>
    <row r="6" spans="1:10" s="6" customFormat="1" ht="28.5" customHeight="1" thickBot="1">
      <c r="A6" s="1"/>
      <c r="B6" s="8"/>
      <c r="C6" s="9"/>
      <c r="D6" s="10"/>
      <c r="E6" s="1"/>
      <c r="F6" s="1"/>
      <c r="G6" s="1"/>
      <c r="H6" s="17"/>
      <c r="I6" s="17"/>
      <c r="J6" s="17"/>
    </row>
    <row r="7" spans="1:10" s="6" customFormat="1" ht="102" thickBot="1">
      <c r="A7" s="11" t="s">
        <v>3</v>
      </c>
      <c r="B7" s="13" t="s">
        <v>36</v>
      </c>
      <c r="C7" s="12" t="s">
        <v>5</v>
      </c>
      <c r="D7" s="12" t="s">
        <v>6</v>
      </c>
      <c r="E7" s="13" t="s">
        <v>34</v>
      </c>
      <c r="F7" s="13" t="str">
        <f>G7</f>
        <v>Cena jednostkowa netto</v>
      </c>
      <c r="G7" s="13" t="s">
        <v>7</v>
      </c>
      <c r="H7" s="18" t="s">
        <v>8</v>
      </c>
      <c r="I7" s="19" t="s">
        <v>9</v>
      </c>
      <c r="J7" s="20" t="s">
        <v>10</v>
      </c>
    </row>
    <row r="8" spans="1:10" s="6" customFormat="1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5">
        <v>6</v>
      </c>
      <c r="H8" s="45">
        <v>7</v>
      </c>
      <c r="I8" s="45">
        <v>8</v>
      </c>
      <c r="J8" s="45">
        <v>9</v>
      </c>
    </row>
    <row r="9" spans="1:10" s="6" customFormat="1">
      <c r="A9" s="23">
        <v>1</v>
      </c>
      <c r="B9" s="24" t="s">
        <v>21</v>
      </c>
      <c r="C9" s="25" t="s">
        <v>20</v>
      </c>
      <c r="D9" s="25">
        <v>50</v>
      </c>
      <c r="E9" s="26"/>
      <c r="F9" s="26"/>
      <c r="G9" s="27">
        <v>5.93</v>
      </c>
      <c r="H9" s="28">
        <f t="shared" ref="H9:H15" si="0">F9*D9</f>
        <v>0</v>
      </c>
      <c r="I9" s="26"/>
      <c r="J9" s="29">
        <f t="shared" ref="J9:J15" si="1">SUM(H9*I9)+H9</f>
        <v>0</v>
      </c>
    </row>
    <row r="10" spans="1:10" s="6" customFormat="1" ht="45" customHeight="1">
      <c r="A10" s="23">
        <v>2</v>
      </c>
      <c r="B10" s="30" t="s">
        <v>12</v>
      </c>
      <c r="C10" s="25" t="s">
        <v>20</v>
      </c>
      <c r="D10" s="31">
        <v>80</v>
      </c>
      <c r="E10" s="32"/>
      <c r="F10" s="26"/>
      <c r="G10" s="27">
        <v>5.46</v>
      </c>
      <c r="H10" s="28">
        <f t="shared" si="0"/>
        <v>0</v>
      </c>
      <c r="I10" s="26"/>
      <c r="J10" s="29">
        <f t="shared" si="1"/>
        <v>0</v>
      </c>
    </row>
    <row r="11" spans="1:10" s="6" customFormat="1">
      <c r="A11" s="23">
        <v>3</v>
      </c>
      <c r="B11" s="33" t="s">
        <v>30</v>
      </c>
      <c r="C11" s="25" t="s">
        <v>20</v>
      </c>
      <c r="D11" s="31">
        <v>25</v>
      </c>
      <c r="E11" s="32"/>
      <c r="F11" s="26"/>
      <c r="G11" s="27">
        <v>5.35</v>
      </c>
      <c r="H11" s="28">
        <f t="shared" si="0"/>
        <v>0</v>
      </c>
      <c r="I11" s="26"/>
      <c r="J11" s="29">
        <f t="shared" si="1"/>
        <v>0</v>
      </c>
    </row>
    <row r="12" spans="1:10" s="6" customFormat="1">
      <c r="A12" s="23">
        <v>4</v>
      </c>
      <c r="B12" s="34" t="s">
        <v>22</v>
      </c>
      <c r="C12" s="25" t="s">
        <v>20</v>
      </c>
      <c r="D12" s="31">
        <v>100</v>
      </c>
      <c r="E12" s="32"/>
      <c r="F12" s="26"/>
      <c r="G12" s="27">
        <v>5.39</v>
      </c>
      <c r="H12" s="28">
        <f t="shared" si="0"/>
        <v>0</v>
      </c>
      <c r="I12" s="26"/>
      <c r="J12" s="29">
        <f t="shared" si="1"/>
        <v>0</v>
      </c>
    </row>
    <row r="13" spans="1:10" s="6" customFormat="1">
      <c r="A13" s="23">
        <v>5</v>
      </c>
      <c r="B13" s="40" t="s">
        <v>31</v>
      </c>
      <c r="C13" s="25" t="s">
        <v>20</v>
      </c>
      <c r="D13" s="41">
        <v>25</v>
      </c>
      <c r="E13" s="42"/>
      <c r="F13" s="26"/>
      <c r="G13" s="43"/>
      <c r="H13" s="44">
        <f t="shared" si="0"/>
        <v>0</v>
      </c>
      <c r="I13" s="26"/>
      <c r="J13" s="29">
        <f t="shared" si="1"/>
        <v>0</v>
      </c>
    </row>
    <row r="14" spans="1:10" s="6" customFormat="1">
      <c r="A14" s="23">
        <v>6</v>
      </c>
      <c r="B14" s="34" t="s">
        <v>32</v>
      </c>
      <c r="C14" s="25" t="s">
        <v>20</v>
      </c>
      <c r="D14" s="35">
        <v>25</v>
      </c>
      <c r="E14" s="36"/>
      <c r="F14" s="26"/>
      <c r="G14" s="37"/>
      <c r="H14" s="38">
        <f t="shared" si="0"/>
        <v>0</v>
      </c>
      <c r="I14" s="26"/>
      <c r="J14" s="29">
        <f t="shared" si="1"/>
        <v>0</v>
      </c>
    </row>
    <row r="15" spans="1:10" s="6" customFormat="1">
      <c r="A15" s="23">
        <v>7</v>
      </c>
      <c r="B15" s="34" t="s">
        <v>25</v>
      </c>
      <c r="C15" s="25" t="s">
        <v>20</v>
      </c>
      <c r="D15" s="35">
        <v>80</v>
      </c>
      <c r="E15" s="36"/>
      <c r="F15" s="26"/>
      <c r="G15" s="37"/>
      <c r="H15" s="38">
        <f t="shared" si="0"/>
        <v>0</v>
      </c>
      <c r="I15" s="26"/>
      <c r="J15" s="29">
        <f t="shared" si="1"/>
        <v>0</v>
      </c>
    </row>
    <row r="16" spans="1:10" s="6" customFormat="1">
      <c r="A16" s="23">
        <v>8</v>
      </c>
      <c r="B16" s="34" t="s">
        <v>26</v>
      </c>
      <c r="C16" s="25" t="s">
        <v>20</v>
      </c>
      <c r="D16" s="35">
        <v>50</v>
      </c>
      <c r="E16" s="36"/>
      <c r="F16" s="26"/>
      <c r="G16" s="37"/>
      <c r="H16" s="38">
        <f t="shared" ref="H16:H25" si="2">F16*D16</f>
        <v>0</v>
      </c>
      <c r="I16" s="26"/>
      <c r="J16" s="29">
        <f t="shared" ref="J16:J25" si="3">SUM(H16*I16)+H16</f>
        <v>0</v>
      </c>
    </row>
    <row r="17" spans="1:10" s="6" customFormat="1" ht="41.25">
      <c r="A17" s="23">
        <v>9</v>
      </c>
      <c r="B17" s="33" t="s">
        <v>13</v>
      </c>
      <c r="C17" s="25" t="s">
        <v>20</v>
      </c>
      <c r="D17" s="31">
        <v>50</v>
      </c>
      <c r="E17" s="32"/>
      <c r="F17" s="26"/>
      <c r="G17" s="27">
        <v>6.95</v>
      </c>
      <c r="H17" s="38">
        <f t="shared" si="2"/>
        <v>0</v>
      </c>
      <c r="I17" s="26"/>
      <c r="J17" s="29">
        <f t="shared" si="3"/>
        <v>0</v>
      </c>
    </row>
    <row r="18" spans="1:10" s="6" customFormat="1" ht="50.25" customHeight="1">
      <c r="A18" s="23">
        <v>10</v>
      </c>
      <c r="B18" s="33" t="s">
        <v>14</v>
      </c>
      <c r="C18" s="25" t="s">
        <v>20</v>
      </c>
      <c r="D18" s="31">
        <v>70</v>
      </c>
      <c r="E18" s="32"/>
      <c r="F18" s="26"/>
      <c r="G18" s="27">
        <v>4.3499999999999996</v>
      </c>
      <c r="H18" s="38">
        <f t="shared" si="2"/>
        <v>0</v>
      </c>
      <c r="I18" s="26"/>
      <c r="J18" s="29">
        <f t="shared" si="3"/>
        <v>0</v>
      </c>
    </row>
    <row r="19" spans="1:10" s="6" customFormat="1" ht="61.5">
      <c r="A19" s="23">
        <v>11</v>
      </c>
      <c r="B19" s="33" t="s">
        <v>24</v>
      </c>
      <c r="C19" s="25" t="s">
        <v>20</v>
      </c>
      <c r="D19" s="31">
        <v>150</v>
      </c>
      <c r="E19" s="32"/>
      <c r="F19" s="26"/>
      <c r="G19" s="27">
        <v>5.28</v>
      </c>
      <c r="H19" s="38">
        <f t="shared" si="2"/>
        <v>0</v>
      </c>
      <c r="I19" s="26"/>
      <c r="J19" s="29">
        <f t="shared" si="3"/>
        <v>0</v>
      </c>
    </row>
    <row r="20" spans="1:10" s="6" customFormat="1">
      <c r="A20" s="23">
        <v>12</v>
      </c>
      <c r="B20" s="34" t="s">
        <v>15</v>
      </c>
      <c r="C20" s="25" t="s">
        <v>20</v>
      </c>
      <c r="D20" s="31">
        <v>25</v>
      </c>
      <c r="E20" s="32"/>
      <c r="F20" s="26"/>
      <c r="G20" s="27">
        <v>8.3000000000000007</v>
      </c>
      <c r="H20" s="38">
        <f t="shared" si="2"/>
        <v>0</v>
      </c>
      <c r="I20" s="26"/>
      <c r="J20" s="29">
        <f t="shared" si="3"/>
        <v>0</v>
      </c>
    </row>
    <row r="21" spans="1:10" s="6" customFormat="1" ht="61.5">
      <c r="A21" s="23">
        <v>13</v>
      </c>
      <c r="B21" s="33" t="s">
        <v>16</v>
      </c>
      <c r="C21" s="25" t="s">
        <v>20</v>
      </c>
      <c r="D21" s="31">
        <v>80</v>
      </c>
      <c r="E21" s="32"/>
      <c r="F21" s="26"/>
      <c r="G21" s="27">
        <v>5.28</v>
      </c>
      <c r="H21" s="38">
        <f t="shared" si="2"/>
        <v>0</v>
      </c>
      <c r="I21" s="26"/>
      <c r="J21" s="29">
        <f t="shared" si="3"/>
        <v>0</v>
      </c>
    </row>
    <row r="22" spans="1:10" s="6" customFormat="1">
      <c r="A22" s="23">
        <v>14</v>
      </c>
      <c r="B22" s="34" t="s">
        <v>17</v>
      </c>
      <c r="C22" s="25" t="s">
        <v>20</v>
      </c>
      <c r="D22" s="31">
        <v>20</v>
      </c>
      <c r="E22" s="32"/>
      <c r="F22" s="26"/>
      <c r="G22" s="27">
        <v>6.47</v>
      </c>
      <c r="H22" s="38">
        <f t="shared" si="2"/>
        <v>0</v>
      </c>
      <c r="I22" s="26"/>
      <c r="J22" s="29">
        <f t="shared" si="3"/>
        <v>0</v>
      </c>
    </row>
    <row r="23" spans="1:10" s="6" customFormat="1">
      <c r="A23" s="23">
        <v>15</v>
      </c>
      <c r="B23" s="33" t="s">
        <v>18</v>
      </c>
      <c r="C23" s="25" t="s">
        <v>20</v>
      </c>
      <c r="D23" s="31">
        <v>30</v>
      </c>
      <c r="E23" s="32"/>
      <c r="F23" s="26"/>
      <c r="G23" s="27">
        <v>6.08</v>
      </c>
      <c r="H23" s="38">
        <f t="shared" si="2"/>
        <v>0</v>
      </c>
      <c r="I23" s="26"/>
      <c r="J23" s="29">
        <f t="shared" si="3"/>
        <v>0</v>
      </c>
    </row>
    <row r="24" spans="1:10" s="6" customFormat="1">
      <c r="A24" s="23">
        <v>16</v>
      </c>
      <c r="B24" s="33" t="s">
        <v>23</v>
      </c>
      <c r="C24" s="25" t="s">
        <v>20</v>
      </c>
      <c r="D24" s="35">
        <v>80</v>
      </c>
      <c r="E24" s="36"/>
      <c r="F24" s="26"/>
      <c r="G24" s="37"/>
      <c r="H24" s="38">
        <f t="shared" si="2"/>
        <v>0</v>
      </c>
      <c r="I24" s="26"/>
      <c r="J24" s="29">
        <f t="shared" si="3"/>
        <v>0</v>
      </c>
    </row>
    <row r="25" spans="1:10" s="6" customFormat="1" ht="21.75" thickBot="1">
      <c r="A25" s="23">
        <v>17</v>
      </c>
      <c r="B25" s="34" t="s">
        <v>19</v>
      </c>
      <c r="C25" s="25" t="s">
        <v>20</v>
      </c>
      <c r="D25" s="31">
        <v>120</v>
      </c>
      <c r="E25" s="32"/>
      <c r="F25" s="26"/>
      <c r="G25" s="27">
        <v>4.21</v>
      </c>
      <c r="H25" s="38">
        <f t="shared" si="2"/>
        <v>0</v>
      </c>
      <c r="I25" s="26"/>
      <c r="J25" s="29">
        <f t="shared" si="3"/>
        <v>0</v>
      </c>
    </row>
    <row r="26" spans="1:10" ht="21.75" thickBot="1">
      <c r="A26" s="50"/>
      <c r="B26" s="51"/>
      <c r="C26" s="51"/>
      <c r="D26" s="51"/>
      <c r="E26" s="51"/>
      <c r="F26" s="51"/>
      <c r="G26" s="52"/>
      <c r="H26" s="21">
        <f>SUM(H9:H25)</f>
        <v>0</v>
      </c>
      <c r="I26" s="22" t="s">
        <v>11</v>
      </c>
      <c r="J26" s="21">
        <f>SUM(J9:J25)</f>
        <v>0</v>
      </c>
    </row>
    <row r="31" spans="1:10">
      <c r="B31" s="39" t="s">
        <v>29</v>
      </c>
      <c r="C31" s="39"/>
      <c r="D31" s="39"/>
      <c r="E31" s="39"/>
      <c r="F31" s="39"/>
      <c r="G31" s="39"/>
      <c r="H31" s="39"/>
    </row>
    <row r="32" spans="1:10">
      <c r="B32" s="39" t="s">
        <v>35</v>
      </c>
      <c r="C32" s="39"/>
      <c r="D32" s="39"/>
      <c r="E32" s="39"/>
      <c r="F32" s="39"/>
      <c r="G32" s="39"/>
      <c r="H32" s="39"/>
    </row>
  </sheetData>
  <mergeCells count="5">
    <mergeCell ref="A1:I1"/>
    <mergeCell ref="A2:J2"/>
    <mergeCell ref="A3:J3"/>
    <mergeCell ref="A5:J5"/>
    <mergeCell ref="A26:G26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</sheetPr>
  <dimension ref="A1:J33"/>
  <sheetViews>
    <sheetView zoomScale="60" zoomScaleNormal="60" workbookViewId="0">
      <selection activeCell="A33" sqref="A33:XFD33"/>
    </sheetView>
  </sheetViews>
  <sheetFormatPr defaultColWidth="9.140625" defaultRowHeight="21"/>
  <cols>
    <col min="1" max="1" width="7.140625" style="1" customWidth="1"/>
    <col min="2" max="2" width="47.5703125" style="1" customWidth="1"/>
    <col min="3" max="3" width="8.7109375" style="9" customWidth="1"/>
    <col min="4" max="4" width="11" style="1" customWidth="1"/>
    <col min="5" max="5" width="29.28515625" style="1" customWidth="1"/>
    <col min="6" max="6" width="25.42578125" style="1" customWidth="1"/>
    <col min="7" max="7" width="14.5703125" style="1" hidden="1" customWidth="1"/>
    <col min="8" max="8" width="23" style="17" customWidth="1"/>
    <col min="9" max="9" width="13" style="17" customWidth="1"/>
    <col min="10" max="10" width="23" style="17" customWidth="1"/>
    <col min="11" max="16384" width="9.140625" style="1"/>
  </cols>
  <sheetData>
    <row r="1" spans="1:10" s="6" customFormat="1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16"/>
    </row>
    <row r="2" spans="1:10" s="6" customFormat="1" ht="23.25" customHeight="1">
      <c r="A2" s="47" t="s">
        <v>27</v>
      </c>
      <c r="B2" s="47"/>
      <c r="C2" s="47"/>
      <c r="D2" s="47"/>
      <c r="E2" s="47"/>
      <c r="F2" s="47"/>
      <c r="G2" s="47"/>
      <c r="H2" s="47"/>
      <c r="I2" s="47"/>
      <c r="J2" s="47"/>
    </row>
    <row r="3" spans="1:10" s="6" customFormat="1">
      <c r="A3" s="48" t="s">
        <v>28</v>
      </c>
      <c r="B3" s="48"/>
      <c r="C3" s="48"/>
      <c r="D3" s="48"/>
      <c r="E3" s="48"/>
      <c r="F3" s="48"/>
      <c r="G3" s="48"/>
      <c r="H3" s="48"/>
      <c r="I3" s="48"/>
      <c r="J3" s="48"/>
    </row>
    <row r="4" spans="1:10" s="6" customFormat="1">
      <c r="A4" s="7"/>
      <c r="B4" s="2"/>
      <c r="C4" s="3"/>
      <c r="D4" s="4"/>
      <c r="E4" s="5"/>
      <c r="F4" s="5"/>
      <c r="G4" s="5"/>
      <c r="H4" s="16"/>
      <c r="I4" s="16"/>
      <c r="J4" s="16"/>
    </row>
    <row r="5" spans="1:10" s="6" customFormat="1" ht="18" customHeight="1">
      <c r="A5" s="49"/>
      <c r="B5" s="49"/>
      <c r="C5" s="49"/>
      <c r="D5" s="49"/>
      <c r="E5" s="49"/>
      <c r="F5" s="49"/>
      <c r="G5" s="49"/>
      <c r="H5" s="49"/>
      <c r="I5" s="49"/>
      <c r="J5" s="49"/>
    </row>
    <row r="6" spans="1:10" s="6" customFormat="1" ht="28.5" customHeight="1" thickBot="1">
      <c r="A6" s="1"/>
      <c r="B6" s="8"/>
      <c r="C6" s="9"/>
      <c r="D6" s="10"/>
      <c r="E6" s="1"/>
      <c r="F6" s="1"/>
      <c r="G6" s="1"/>
      <c r="H6" s="17"/>
      <c r="I6" s="17"/>
      <c r="J6" s="17"/>
    </row>
    <row r="7" spans="1:10" s="6" customFormat="1" ht="81.75" thickBot="1">
      <c r="A7" s="11" t="s">
        <v>3</v>
      </c>
      <c r="B7" s="12" t="s">
        <v>4</v>
      </c>
      <c r="C7" s="12" t="s">
        <v>5</v>
      </c>
      <c r="D7" s="12" t="s">
        <v>6</v>
      </c>
      <c r="E7" s="13" t="s">
        <v>33</v>
      </c>
      <c r="F7" s="13" t="str">
        <f>G7</f>
        <v>Cena jednostkowa netto</v>
      </c>
      <c r="G7" s="13" t="s">
        <v>7</v>
      </c>
      <c r="H7" s="18" t="s">
        <v>8</v>
      </c>
      <c r="I7" s="19" t="s">
        <v>9</v>
      </c>
      <c r="J7" s="20" t="s">
        <v>10</v>
      </c>
    </row>
    <row r="8" spans="1:10" s="6" customFormat="1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5">
        <v>6</v>
      </c>
      <c r="H8" s="45">
        <v>7</v>
      </c>
      <c r="I8" s="45">
        <v>8</v>
      </c>
      <c r="J8" s="45">
        <v>9</v>
      </c>
    </row>
    <row r="9" spans="1:10" s="6" customFormat="1">
      <c r="A9" s="23">
        <v>1</v>
      </c>
      <c r="B9" s="24" t="str">
        <f>Międzyzdroje!B9</f>
        <v>Fasolka  żółta cięta 2,5 kg</v>
      </c>
      <c r="C9" s="25" t="s">
        <v>20</v>
      </c>
      <c r="D9" s="25">
        <v>20</v>
      </c>
      <c r="E9" s="26"/>
      <c r="F9" s="26">
        <f>Międzyzdroje!F9</f>
        <v>0</v>
      </c>
      <c r="G9" s="27">
        <v>5.93</v>
      </c>
      <c r="H9" s="28">
        <f>F9*D9</f>
        <v>0</v>
      </c>
      <c r="I9" s="26"/>
      <c r="J9" s="29">
        <f t="shared" ref="J9:J12" si="0">SUM(H9*I9)+H9</f>
        <v>0</v>
      </c>
    </row>
    <row r="10" spans="1:10" s="6" customFormat="1" ht="45" customHeight="1">
      <c r="A10" s="23">
        <v>2</v>
      </c>
      <c r="B10" s="24" t="str">
        <f>Międzyzdroje!B10</f>
        <v xml:space="preserve">Fasolka szparagowa zielona  2,5 kg </v>
      </c>
      <c r="C10" s="25" t="s">
        <v>20</v>
      </c>
      <c r="D10" s="25">
        <v>20</v>
      </c>
      <c r="E10" s="32"/>
      <c r="F10" s="26">
        <f>Międzyzdroje!F10</f>
        <v>0</v>
      </c>
      <c r="G10" s="27">
        <v>5.46</v>
      </c>
      <c r="H10" s="28">
        <f>F10*D10</f>
        <v>0</v>
      </c>
      <c r="I10" s="26"/>
      <c r="J10" s="29">
        <f t="shared" si="0"/>
        <v>0</v>
      </c>
    </row>
    <row r="11" spans="1:10" s="6" customFormat="1">
      <c r="A11" s="23">
        <v>3</v>
      </c>
      <c r="B11" s="24" t="str">
        <f>Międzyzdroje!B11</f>
        <v xml:space="preserve">Frytki karbowane 2,5 kg </v>
      </c>
      <c r="C11" s="25" t="s">
        <v>20</v>
      </c>
      <c r="D11" s="25">
        <v>5</v>
      </c>
      <c r="E11" s="32"/>
      <c r="F11" s="26">
        <f>Międzyzdroje!F11</f>
        <v>0</v>
      </c>
      <c r="G11" s="27">
        <v>5.35</v>
      </c>
      <c r="H11" s="28">
        <f>F11*D11</f>
        <v>0</v>
      </c>
      <c r="I11" s="26"/>
      <c r="J11" s="29">
        <f t="shared" si="0"/>
        <v>0</v>
      </c>
    </row>
    <row r="12" spans="1:10" s="6" customFormat="1">
      <c r="A12" s="23">
        <v>4</v>
      </c>
      <c r="B12" s="24" t="str">
        <f>Międzyzdroje!B12</f>
        <v xml:space="preserve">Kalafior   2,5 kg </v>
      </c>
      <c r="C12" s="25" t="s">
        <v>20</v>
      </c>
      <c r="D12" s="25">
        <v>20</v>
      </c>
      <c r="E12" s="32"/>
      <c r="F12" s="26">
        <f>Międzyzdroje!F12</f>
        <v>0</v>
      </c>
      <c r="G12" s="27">
        <v>5.39</v>
      </c>
      <c r="H12" s="28">
        <f>F12*D12</f>
        <v>0</v>
      </c>
      <c r="I12" s="26"/>
      <c r="J12" s="29">
        <f t="shared" si="0"/>
        <v>0</v>
      </c>
    </row>
    <row r="13" spans="1:10" s="6" customFormat="1">
      <c r="A13" s="23">
        <v>5</v>
      </c>
      <c r="B13" s="24" t="str">
        <f>Międzyzdroje!B13</f>
        <v>Brukselka 2,5 kg</v>
      </c>
      <c r="C13" s="25" t="s">
        <v>20</v>
      </c>
      <c r="D13" s="25">
        <v>10</v>
      </c>
      <c r="E13" s="42"/>
      <c r="F13" s="26">
        <f>Międzyzdroje!F13</f>
        <v>0</v>
      </c>
      <c r="G13" s="43"/>
      <c r="H13" s="28">
        <f t="shared" ref="H13:H15" si="1">F13*D13</f>
        <v>0</v>
      </c>
      <c r="I13" s="26"/>
      <c r="J13" s="29">
        <f t="shared" ref="J13:J15" si="2">SUM(H13*I13)+H13</f>
        <v>0</v>
      </c>
    </row>
    <row r="14" spans="1:10" s="6" customFormat="1">
      <c r="A14" s="23">
        <v>6</v>
      </c>
      <c r="B14" s="24" t="str">
        <f>Międzyzdroje!B14</f>
        <v>Papryka mrożona 2,5 kg</v>
      </c>
      <c r="C14" s="25" t="s">
        <v>20</v>
      </c>
      <c r="D14" s="25">
        <v>5</v>
      </c>
      <c r="E14" s="42"/>
      <c r="F14" s="26">
        <f>Międzyzdroje!F14</f>
        <v>0</v>
      </c>
      <c r="G14" s="43"/>
      <c r="H14" s="28">
        <f t="shared" si="1"/>
        <v>0</v>
      </c>
      <c r="I14" s="26"/>
      <c r="J14" s="29">
        <f t="shared" si="2"/>
        <v>0</v>
      </c>
    </row>
    <row r="15" spans="1:10" s="6" customFormat="1">
      <c r="A15" s="23">
        <v>7</v>
      </c>
      <c r="B15" s="24" t="str">
        <f>Międzyzdroje!B15</f>
        <v xml:space="preserve">Brokuły 2,5 kg  </v>
      </c>
      <c r="C15" s="25" t="s">
        <v>20</v>
      </c>
      <c r="D15" s="25">
        <v>20</v>
      </c>
      <c r="E15" s="36"/>
      <c r="F15" s="26">
        <f>Międzyzdroje!F15</f>
        <v>0</v>
      </c>
      <c r="G15" s="37"/>
      <c r="H15" s="28">
        <f t="shared" si="1"/>
        <v>0</v>
      </c>
      <c r="I15" s="26"/>
      <c r="J15" s="29">
        <f t="shared" si="2"/>
        <v>0</v>
      </c>
    </row>
    <row r="16" spans="1:10" s="6" customFormat="1">
      <c r="A16" s="23">
        <v>8</v>
      </c>
      <c r="B16" s="24" t="str">
        <f>Międzyzdroje!B16</f>
        <v xml:space="preserve">Marchewka w kostce 2,5 kg  </v>
      </c>
      <c r="C16" s="25" t="s">
        <v>20</v>
      </c>
      <c r="D16" s="25">
        <v>15</v>
      </c>
      <c r="E16" s="36"/>
      <c r="F16" s="26">
        <f>Międzyzdroje!F16</f>
        <v>0</v>
      </c>
      <c r="G16" s="37"/>
      <c r="H16" s="38">
        <f t="shared" ref="H16:H25" si="3">F16*D16</f>
        <v>0</v>
      </c>
      <c r="I16" s="26"/>
      <c r="J16" s="29">
        <f t="shared" ref="J16:J25" si="4">SUM(H16*I16)+H16</f>
        <v>0</v>
      </c>
    </row>
    <row r="17" spans="1:10" s="6" customFormat="1" ht="41.25">
      <c r="A17" s="23">
        <v>9</v>
      </c>
      <c r="B17" s="24" t="str">
        <f>Międzyzdroje!B17</f>
        <v xml:space="preserve">Marchew mini mrożona opakowania 2,5 kg </v>
      </c>
      <c r="C17" s="25" t="s">
        <v>20</v>
      </c>
      <c r="D17" s="25">
        <v>15</v>
      </c>
      <c r="E17" s="32"/>
      <c r="F17" s="26">
        <f>Międzyzdroje!F17</f>
        <v>0</v>
      </c>
      <c r="G17" s="27">
        <v>6.95</v>
      </c>
      <c r="H17" s="38">
        <f t="shared" si="3"/>
        <v>0</v>
      </c>
      <c r="I17" s="26"/>
      <c r="J17" s="29">
        <f t="shared" si="4"/>
        <v>0</v>
      </c>
    </row>
    <row r="18" spans="1:10" s="6" customFormat="1" ht="50.25" customHeight="1">
      <c r="A18" s="23">
        <v>10</v>
      </c>
      <c r="B18" s="24" t="str">
        <f>Międzyzdroje!B18</f>
        <v xml:space="preserve">Marchew z groszkiem opakowanie 2,5 kg </v>
      </c>
      <c r="C18" s="25" t="s">
        <v>20</v>
      </c>
      <c r="D18" s="25">
        <v>15</v>
      </c>
      <c r="E18" s="32"/>
      <c r="F18" s="26">
        <f>Międzyzdroje!F18</f>
        <v>0</v>
      </c>
      <c r="G18" s="27">
        <v>4.3499999999999996</v>
      </c>
      <c r="H18" s="38">
        <f t="shared" si="3"/>
        <v>0</v>
      </c>
      <c r="I18" s="26"/>
      <c r="J18" s="29">
        <f t="shared" si="4"/>
        <v>0</v>
      </c>
    </row>
    <row r="19" spans="1:10" s="6" customFormat="1" ht="61.5">
      <c r="A19" s="23">
        <v>11</v>
      </c>
      <c r="B19" s="24" t="str">
        <f>Międzyzdroje!B19</f>
        <v xml:space="preserve">Mieszanka 3 składnikowa bukiet jarzyn   ( kalafior, brokuł, marchew) 2,5 kg </v>
      </c>
      <c r="C19" s="25" t="s">
        <v>20</v>
      </c>
      <c r="D19" s="25">
        <v>20</v>
      </c>
      <c r="E19" s="32"/>
      <c r="F19" s="26">
        <f>Międzyzdroje!F19</f>
        <v>0</v>
      </c>
      <c r="G19" s="27">
        <v>5.28</v>
      </c>
      <c r="H19" s="38">
        <f t="shared" si="3"/>
        <v>0</v>
      </c>
      <c r="I19" s="26"/>
      <c r="J19" s="29">
        <f t="shared" si="4"/>
        <v>0</v>
      </c>
    </row>
    <row r="20" spans="1:10" s="6" customFormat="1">
      <c r="A20" s="23">
        <v>12</v>
      </c>
      <c r="B20" s="24" t="str">
        <f>Międzyzdroje!B20</f>
        <v xml:space="preserve">Mieszanka chińska 2,5 kg </v>
      </c>
      <c r="C20" s="25" t="s">
        <v>20</v>
      </c>
      <c r="D20" s="25">
        <v>7</v>
      </c>
      <c r="E20" s="32"/>
      <c r="F20" s="26">
        <f>Międzyzdroje!F20</f>
        <v>0</v>
      </c>
      <c r="G20" s="27">
        <v>8.3000000000000007</v>
      </c>
      <c r="H20" s="38">
        <f t="shared" si="3"/>
        <v>0</v>
      </c>
      <c r="I20" s="26"/>
      <c r="J20" s="29">
        <f t="shared" si="4"/>
        <v>0</v>
      </c>
    </row>
    <row r="21" spans="1:10" s="6" customFormat="1" ht="61.5">
      <c r="A21" s="23">
        <v>13</v>
      </c>
      <c r="B21" s="24" t="str">
        <f>Międzyzdroje!B21</f>
        <v xml:space="preserve">Mieszanka Euro-Mix(fasola romano, brokuł, czerwona marchew plastry, żółta marchew plastry) 2,5 kg </v>
      </c>
      <c r="C21" s="25" t="s">
        <v>20</v>
      </c>
      <c r="D21" s="25">
        <v>15</v>
      </c>
      <c r="E21" s="32"/>
      <c r="F21" s="26">
        <f>Międzyzdroje!F21</f>
        <v>0</v>
      </c>
      <c r="G21" s="27">
        <v>5.28</v>
      </c>
      <c r="H21" s="38">
        <f t="shared" si="3"/>
        <v>0</v>
      </c>
      <c r="I21" s="26"/>
      <c r="J21" s="29">
        <f t="shared" si="4"/>
        <v>0</v>
      </c>
    </row>
    <row r="22" spans="1:10" s="6" customFormat="1">
      <c r="A22" s="23">
        <v>14</v>
      </c>
      <c r="B22" s="24" t="str">
        <f>Międzyzdroje!B22</f>
        <v xml:space="preserve">Mieszanka kompotowa 2,5 kg </v>
      </c>
      <c r="C22" s="25" t="s">
        <v>20</v>
      </c>
      <c r="D22" s="25">
        <v>20</v>
      </c>
      <c r="E22" s="32"/>
      <c r="F22" s="26">
        <f>Międzyzdroje!F22</f>
        <v>0</v>
      </c>
      <c r="G22" s="27">
        <v>6.47</v>
      </c>
      <c r="H22" s="38">
        <f t="shared" si="3"/>
        <v>0</v>
      </c>
      <c r="I22" s="26"/>
      <c r="J22" s="29">
        <f t="shared" si="4"/>
        <v>0</v>
      </c>
    </row>
    <row r="23" spans="1:10" s="6" customFormat="1">
      <c r="A23" s="23">
        <v>15</v>
      </c>
      <c r="B23" s="24" t="str">
        <f>Międzyzdroje!B23</f>
        <v xml:space="preserve">Szpinak w liściu 2,5 kg </v>
      </c>
      <c r="C23" s="25" t="s">
        <v>20</v>
      </c>
      <c r="D23" s="25">
        <v>8</v>
      </c>
      <c r="E23" s="32"/>
      <c r="F23" s="26">
        <f>Międzyzdroje!F23</f>
        <v>0</v>
      </c>
      <c r="G23" s="27">
        <v>6.08</v>
      </c>
      <c r="H23" s="38">
        <f t="shared" si="3"/>
        <v>0</v>
      </c>
      <c r="I23" s="26"/>
      <c r="J23" s="29">
        <f t="shared" si="4"/>
        <v>0</v>
      </c>
    </row>
    <row r="24" spans="1:10" s="6" customFormat="1">
      <c r="A24" s="23">
        <v>16</v>
      </c>
      <c r="B24" s="24" t="str">
        <f>Międzyzdroje!B24</f>
        <v xml:space="preserve">Pieczarki 2,5 kg </v>
      </c>
      <c r="C24" s="25" t="s">
        <v>20</v>
      </c>
      <c r="D24" s="25">
        <v>25</v>
      </c>
      <c r="E24" s="36"/>
      <c r="F24" s="26">
        <f>Międzyzdroje!F24</f>
        <v>0</v>
      </c>
      <c r="G24" s="37"/>
      <c r="H24" s="38">
        <f t="shared" si="3"/>
        <v>0</v>
      </c>
      <c r="I24" s="26"/>
      <c r="J24" s="29">
        <f t="shared" si="4"/>
        <v>0</v>
      </c>
    </row>
    <row r="25" spans="1:10" s="6" customFormat="1" ht="21.75" thickBot="1">
      <c r="A25" s="23">
        <v>17</v>
      </c>
      <c r="B25" s="34" t="str">
        <f>Międzyzdroje!B25</f>
        <v xml:space="preserve">Włoszczyzna paski( słupki )  2,5 kg </v>
      </c>
      <c r="C25" s="25" t="s">
        <v>20</v>
      </c>
      <c r="D25" s="31">
        <v>40</v>
      </c>
      <c r="E25" s="32"/>
      <c r="F25" s="26">
        <f>Międzyzdroje!F25</f>
        <v>0</v>
      </c>
      <c r="G25" s="27">
        <v>4.21</v>
      </c>
      <c r="H25" s="38">
        <f t="shared" si="3"/>
        <v>0</v>
      </c>
      <c r="I25" s="26"/>
      <c r="J25" s="29">
        <f t="shared" si="4"/>
        <v>0</v>
      </c>
    </row>
    <row r="26" spans="1:10" ht="21.75" thickBot="1">
      <c r="A26" s="50"/>
      <c r="B26" s="51"/>
      <c r="C26" s="51"/>
      <c r="D26" s="51"/>
      <c r="E26" s="51"/>
      <c r="F26" s="51"/>
      <c r="G26" s="52"/>
      <c r="H26" s="21">
        <f>SUM(H9:H25)</f>
        <v>0</v>
      </c>
      <c r="I26" s="22" t="s">
        <v>11</v>
      </c>
      <c r="J26" s="21">
        <f>SUM(J9:J25)</f>
        <v>0</v>
      </c>
    </row>
    <row r="32" spans="1:10">
      <c r="B32" s="39" t="str">
        <f>Międzyzdroje!B31</f>
        <v xml:space="preserve">1.  Wykonawca będzie dostarczał przedmiot zamówienia bez względu na jego wartość (brak minimum logistycznego) </v>
      </c>
      <c r="C32" s="39"/>
      <c r="D32" s="39"/>
      <c r="E32" s="39"/>
      <c r="F32" s="39"/>
      <c r="G32" s="39"/>
      <c r="H32" s="39"/>
    </row>
    <row r="33" spans="2:8">
      <c r="B33" s="39" t="str">
        <f>Międzyzdroje!B32</f>
        <v>2.  Dostawa będzie realizowana w każdy dzień tygodnia w zalezności od potrzeby w godzinach od 8:00 do 15:00.</v>
      </c>
      <c r="C33" s="39"/>
      <c r="D33" s="39"/>
      <c r="E33" s="39"/>
      <c r="F33" s="39"/>
      <c r="G33" s="39"/>
      <c r="H33" s="39"/>
    </row>
  </sheetData>
  <mergeCells count="5">
    <mergeCell ref="A1:I1"/>
    <mergeCell ref="A2:J2"/>
    <mergeCell ref="A3:J3"/>
    <mergeCell ref="A5:J5"/>
    <mergeCell ref="A26:G26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Międzyzdroje</vt:lpstr>
      <vt:lpstr>Dziwnów 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ZOW KWP w Szczecinie</dc:creator>
  <cp:lastModifiedBy>Anna Liersch-Bryzek</cp:lastModifiedBy>
  <cp:lastPrinted>2025-03-27T11:48:47Z</cp:lastPrinted>
  <dcterms:created xsi:type="dcterms:W3CDTF">2017-10-31T09:42:05Z</dcterms:created>
  <dcterms:modified xsi:type="dcterms:W3CDTF">2025-03-27T11:48:48Z</dcterms:modified>
</cp:coreProperties>
</file>