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5\wspolny\0-PRZETARGI\2 Do zrobienia\06,14 Megrez Tychy zad 16 ok KŻ RR++\"/>
    </mc:Choice>
  </mc:AlternateContent>
  <bookViews>
    <workbookView xWindow="0" yWindow="0" windowWidth="19200" windowHeight="11325" tabRatio="500"/>
  </bookViews>
  <sheets>
    <sheet name="Arkusz1" sheetId="1" r:id="rId1"/>
    <sheet name="Arkusz2" sheetId="2" r:id="rId2"/>
  </sheets>
  <definedNames>
    <definedName name="_xlnm.Print_Area" localSheetId="0">Arkusz1!$A$1:$L$17</definedName>
  </definedNames>
  <calcPr calcId="152511" iterateDelta="1E-4"/>
</workbook>
</file>

<file path=xl/calcChain.xml><?xml version="1.0" encoding="utf-8"?>
<calcChain xmlns="http://schemas.openxmlformats.org/spreadsheetml/2006/main">
  <c r="H7" i="1" l="1"/>
  <c r="J7" i="1" s="1"/>
  <c r="H8" i="1"/>
  <c r="J8" i="1" s="1"/>
  <c r="H6" i="1"/>
  <c r="J6" i="1" s="1"/>
  <c r="C26" i="2" l="1"/>
  <c r="E26" i="2"/>
  <c r="J9" i="1" l="1"/>
  <c r="H9" i="1"/>
</calcChain>
</file>

<file path=xl/sharedStrings.xml><?xml version="1.0" encoding="utf-8"?>
<sst xmlns="http://schemas.openxmlformats.org/spreadsheetml/2006/main" count="70" uniqueCount="59">
  <si>
    <t>L.p.</t>
  </si>
  <si>
    <t>Nazwa</t>
  </si>
  <si>
    <t>Jedn. miary</t>
  </si>
  <si>
    <t>Ilość</t>
  </si>
  <si>
    <t>Cena jedn. netto</t>
  </si>
  <si>
    <t>Wartość netto</t>
  </si>
  <si>
    <t>Stawka VAT</t>
  </si>
  <si>
    <t>Wartość brutto</t>
  </si>
  <si>
    <t>1.</t>
  </si>
  <si>
    <t>2.</t>
  </si>
  <si>
    <t>3.</t>
  </si>
  <si>
    <t>szt.</t>
  </si>
  <si>
    <t>szt</t>
  </si>
  <si>
    <t>OGÓŁEM</t>
  </si>
  <si>
    <t>podpis</t>
  </si>
  <si>
    <t>PAKIET NR 16</t>
  </si>
  <si>
    <t>Zamawiający dopuszcza inne wielkości opakowań w przeliczeniu na pełne opakowania (zaokrąglenie w górę)</t>
  </si>
  <si>
    <t>netto</t>
  </si>
  <si>
    <t>brutto</t>
  </si>
  <si>
    <t>pakiet 1</t>
  </si>
  <si>
    <t>pakiet 2</t>
  </si>
  <si>
    <t>pakiet 3</t>
  </si>
  <si>
    <t>pakiet 4</t>
  </si>
  <si>
    <t>pakiet 5</t>
  </si>
  <si>
    <t>pakiet 6</t>
  </si>
  <si>
    <t>pakiet 7</t>
  </si>
  <si>
    <t>pakiet 8</t>
  </si>
  <si>
    <t>pakiet 9</t>
  </si>
  <si>
    <t>pakiet 10</t>
  </si>
  <si>
    <t>pakiet 11</t>
  </si>
  <si>
    <t>pakiet 12</t>
  </si>
  <si>
    <t>pakiet 13</t>
  </si>
  <si>
    <t>pakiet 14</t>
  </si>
  <si>
    <t>pakiet 15</t>
  </si>
  <si>
    <t>pakiet 16</t>
  </si>
  <si>
    <t>pakiet 17</t>
  </si>
  <si>
    <t>pakiet 18</t>
  </si>
  <si>
    <t>pakiet 19</t>
  </si>
  <si>
    <t>Hartmann</t>
  </si>
  <si>
    <t>Aspironix</t>
  </si>
  <si>
    <t>Zarys</t>
  </si>
  <si>
    <t>Skamex</t>
  </si>
  <si>
    <t>TZMO</t>
  </si>
  <si>
    <t>TransMed</t>
  </si>
  <si>
    <t>Medica  M-Derm</t>
  </si>
  <si>
    <t>Medimax Allevyn</t>
  </si>
  <si>
    <t>Medicus Tamponada nosowa</t>
  </si>
  <si>
    <t>................................................. (podpis)</t>
  </si>
  <si>
    <t xml:space="preserve">Producent i nr
katalogowy, nazwa produktu. </t>
  </si>
  <si>
    <t xml:space="preserve">Jeśli dotyczy - nazwa (opis) wyrobu dopuszczonego przez Zamawiającego na podstawie pytań  / nr pytania </t>
  </si>
  <si>
    <t xml:space="preserve">Wielkość opakowania oferowana przez wykonawcę z zaokrągleniem </t>
  </si>
  <si>
    <t>Ilość oferowanych opakowań</t>
  </si>
  <si>
    <t>Opakowanie jednostkowe wyrobu zawierające  widoczne oznakowanie CE, nr serii, datę ważności oraz znak jednorazowego użycia, na opakowaniu widoczny rozmiar oraz ilość sztuk w opakowaniu</t>
  </si>
  <si>
    <t>Tamponada do tamowania krwawień z nosa. Wykonana na bazie CMC (carboxymethyloceluloza). Posiadająca ergonomiczny kształt i wielkość, zapewniająca delikatny, równomierny nacisk w miejscu krwawienia. Modele pojedyncze bez wentylacji. Właściwe dopasowanie, bez względu na wielkość jam nosa. Tamponada z opcją rozprężania w części tylnej i przedniej (z dwoma balonami) 9cm.</t>
  </si>
  <si>
    <t>Tamponada do tamowania krwawień z nosa. Wykonana na bazie CMC (carboxymethyloceluloza). Posiadająca ergonomiczny kształt i wielkość, zapewniająca delikatny, równomierny nacisk w miejscu krwawienia. Modele pojedyncze bez wentylacji. Właściwe dopasowanie, bez względu na wielkość jam nosa. Tamponada nosowa przednio-tylna, rozprężalna 7,5 cm.</t>
  </si>
  <si>
    <t>Tamponada do tamowania krwawień z nosa. Wykonana na bazie CMC (carboxymethyloceluloza). Posiadająca ergonomiczny kształt i wielkość, zapewniająca delikatny, równomierny nacisk w miejscu krwawienia. Modele pojedyncze bez wentylacji. Właściwe dopasowanie, bez względu na wielkość jam nosa. Tamponada nosowa przednia, rozprężalna 4,5 cm.</t>
  </si>
  <si>
    <t>Smith&amp; Nephew/ RR450/ Tamponada 4.5 cm</t>
  </si>
  <si>
    <t>Smith&amp; Nephew/ RR750/ Tamponada 7,5cm</t>
  </si>
  <si>
    <t>Smith&amp; Nephew/ RR900/ Tamponada 9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</si>
</sst>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/mm/yyyy"/>
    <numFmt numFmtId="165" formatCode="[$-415]General"/>
    <numFmt numFmtId="166" formatCode="#,##0.00&quot; &quot;[$zł-415];[Red]&quot;-&quot;#,##0.00&quot; &quot;[$zł-415]"/>
  </numFmts>
  <fonts count="25" x14ac:knownFonts="1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CC0000"/>
      <name val="Calibri"/>
      <family val="2"/>
      <charset val="238"/>
    </font>
    <font>
      <b/>
      <sz val="10"/>
      <color rgb="FFFFFFFF"/>
      <name val="Calibri"/>
      <family val="2"/>
      <charset val="238"/>
    </font>
    <font>
      <i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u/>
      <sz val="10"/>
      <color rgb="FF0000EE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333333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8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5">
    <xf numFmtId="0" fontId="0" fillId="0" borderId="0"/>
    <xf numFmtId="0" fontId="1" fillId="2" borderId="0" applyBorder="0" applyProtection="0"/>
    <xf numFmtId="0" fontId="2" fillId="0" borderId="0" applyBorder="0" applyProtection="0"/>
    <xf numFmtId="0" fontId="1" fillId="3" borderId="0" applyBorder="0" applyProtection="0"/>
    <xf numFmtId="0" fontId="2" fillId="4" borderId="0" applyBorder="0" applyProtection="0"/>
    <xf numFmtId="0" fontId="3" fillId="5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0" borderId="0" applyBorder="0" applyProtection="0"/>
    <xf numFmtId="0" fontId="10" fillId="8" borderId="0" applyBorder="0" applyProtection="0"/>
    <xf numFmtId="0" fontId="11" fillId="0" borderId="0"/>
    <xf numFmtId="0" fontId="11" fillId="0" borderId="0"/>
    <xf numFmtId="0" fontId="13" fillId="8" borderId="1" applyProtection="0"/>
    <xf numFmtId="0" fontId="14" fillId="0" borderId="0" applyBorder="0" applyProtection="0"/>
    <xf numFmtId="0" fontId="14" fillId="0" borderId="0" applyBorder="0" applyProtection="0"/>
    <xf numFmtId="0" fontId="3" fillId="0" borderId="0" applyBorder="0" applyProtection="0"/>
    <xf numFmtId="165" fontId="14" fillId="0" borderId="0"/>
    <xf numFmtId="0" fontId="19" fillId="0" borderId="0"/>
    <xf numFmtId="0" fontId="1" fillId="9" borderId="0"/>
    <xf numFmtId="0" fontId="2" fillId="0" borderId="0"/>
    <xf numFmtId="0" fontId="1" fillId="10" borderId="0"/>
    <xf numFmtId="0" fontId="2" fillId="11" borderId="0"/>
    <xf numFmtId="0" fontId="3" fillId="12" borderId="0"/>
    <xf numFmtId="0" fontId="4" fillId="13" borderId="0"/>
    <xf numFmtId="0" fontId="14" fillId="0" borderId="0"/>
    <xf numFmtId="9" fontId="14" fillId="0" borderId="0"/>
    <xf numFmtId="0" fontId="5" fillId="0" borderId="0"/>
    <xf numFmtId="0" fontId="6" fillId="14" borderId="0"/>
    <xf numFmtId="0" fontId="20" fillId="0" borderId="0">
      <alignment horizontal="center"/>
    </xf>
    <xf numFmtId="0" fontId="7" fillId="0" borderId="0"/>
    <xf numFmtId="0" fontId="8" fillId="0" borderId="0"/>
    <xf numFmtId="0" fontId="20" fillId="0" borderId="0">
      <alignment horizontal="center" textRotation="90"/>
    </xf>
    <xf numFmtId="0" fontId="9" fillId="0" borderId="0"/>
    <xf numFmtId="0" fontId="10" fillId="15" borderId="0"/>
    <xf numFmtId="0" fontId="21" fillId="0" borderId="0"/>
    <xf numFmtId="0" fontId="21" fillId="0" borderId="0"/>
    <xf numFmtId="0" fontId="13" fillId="15" borderId="1"/>
    <xf numFmtId="0" fontId="22" fillId="0" borderId="0"/>
    <xf numFmtId="166" fontId="22" fillId="0" borderId="0"/>
    <xf numFmtId="0" fontId="14" fillId="0" borderId="0"/>
    <xf numFmtId="0" fontId="14" fillId="0" borderId="0"/>
    <xf numFmtId="0" fontId="3" fillId="0" borderId="0"/>
  </cellStyleXfs>
  <cellXfs count="36">
    <xf numFmtId="0" fontId="0" fillId="0" borderId="0" xfId="0"/>
    <xf numFmtId="0" fontId="15" fillId="0" borderId="0" xfId="0" applyFont="1" applyAlignment="1">
      <alignment wrapText="1"/>
    </xf>
    <xf numFmtId="0" fontId="15" fillId="0" borderId="2" xfId="13" applyFont="1" applyBorder="1" applyAlignment="1">
      <alignment horizontal="center" vertical="center"/>
    </xf>
    <xf numFmtId="3" fontId="15" fillId="0" borderId="2" xfId="13" applyNumberFormat="1" applyFont="1" applyBorder="1" applyAlignment="1">
      <alignment horizontal="center" vertical="center"/>
    </xf>
    <xf numFmtId="2" fontId="15" fillId="0" borderId="2" xfId="13" applyNumberFormat="1" applyFont="1" applyBorder="1" applyAlignment="1">
      <alignment horizontal="center" vertical="center"/>
    </xf>
    <xf numFmtId="4" fontId="15" fillId="0" borderId="2" xfId="13" applyNumberFormat="1" applyFont="1" applyBorder="1" applyAlignment="1">
      <alignment horizontal="center" vertical="center"/>
    </xf>
    <xf numFmtId="9" fontId="15" fillId="0" borderId="2" xfId="13" applyNumberFormat="1" applyFont="1" applyBorder="1" applyAlignment="1">
      <alignment horizontal="center" vertical="center"/>
    </xf>
    <xf numFmtId="9" fontId="15" fillId="0" borderId="2" xfId="13" applyNumberFormat="1" applyFont="1" applyBorder="1" applyAlignment="1">
      <alignment horizontal="center" vertical="center" wrapText="1"/>
    </xf>
    <xf numFmtId="0" fontId="15" fillId="0" borderId="0" xfId="0" applyFont="1"/>
    <xf numFmtId="4" fontId="15" fillId="0" borderId="0" xfId="0" applyNumberFormat="1" applyFont="1"/>
    <xf numFmtId="9" fontId="15" fillId="0" borderId="0" xfId="0" applyNumberFormat="1" applyFont="1" applyAlignment="1">
      <alignment horizontal="center"/>
    </xf>
    <xf numFmtId="0" fontId="17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7" fillId="0" borderId="2" xfId="13" applyFont="1" applyBorder="1" applyAlignment="1">
      <alignment horizontal="center" vertical="center" wrapText="1"/>
    </xf>
    <xf numFmtId="4" fontId="17" fillId="0" borderId="2" xfId="13" applyNumberFormat="1" applyFont="1" applyBorder="1" applyAlignment="1">
      <alignment horizontal="center" vertical="center" wrapText="1"/>
    </xf>
    <xf numFmtId="9" fontId="17" fillId="0" borderId="2" xfId="13" applyNumberFormat="1" applyFont="1" applyBorder="1" applyAlignment="1">
      <alignment horizontal="center" vertical="center" wrapText="1"/>
    </xf>
    <xf numFmtId="0" fontId="17" fillId="0" borderId="2" xfId="13" applyFont="1" applyBorder="1" applyAlignment="1">
      <alignment horizontal="center" vertical="center"/>
    </xf>
    <xf numFmtId="0" fontId="17" fillId="0" borderId="2" xfId="13" applyFont="1" applyBorder="1" applyAlignment="1">
      <alignment horizontal="right" vertical="center" wrapText="1"/>
    </xf>
    <xf numFmtId="4" fontId="17" fillId="0" borderId="2" xfId="13" applyNumberFormat="1" applyFont="1" applyBorder="1" applyAlignment="1">
      <alignment horizontal="center" vertical="center"/>
    </xf>
    <xf numFmtId="164" fontId="17" fillId="0" borderId="0" xfId="13" applyNumberFormat="1" applyFont="1" applyAlignment="1">
      <alignment horizontal="center" vertical="center"/>
    </xf>
    <xf numFmtId="0" fontId="15" fillId="0" borderId="2" xfId="0" applyFont="1" applyBorder="1" applyAlignment="1">
      <alignment wrapText="1"/>
    </xf>
    <xf numFmtId="4" fontId="0" fillId="0" borderId="0" xfId="0" applyNumberFormat="1"/>
    <xf numFmtId="4" fontId="15" fillId="16" borderId="2" xfId="0" applyNumberFormat="1" applyFont="1" applyFill="1" applyBorder="1" applyAlignment="1">
      <alignment horizontal="right" vertical="center"/>
    </xf>
    <xf numFmtId="4" fontId="0" fillId="16" borderId="2" xfId="0" applyNumberFormat="1" applyFill="1" applyBorder="1"/>
    <xf numFmtId="2" fontId="0" fillId="16" borderId="2" xfId="0" applyNumberFormat="1" applyFill="1" applyBorder="1"/>
    <xf numFmtId="4" fontId="0" fillId="0" borderId="2" xfId="0" applyNumberFormat="1" applyBorder="1"/>
    <xf numFmtId="4" fontId="15" fillId="0" borderId="2" xfId="0" applyNumberFormat="1" applyFont="1" applyBorder="1" applyAlignment="1">
      <alignment horizontal="right" vertical="center"/>
    </xf>
    <xf numFmtId="4" fontId="23" fillId="0" borderId="0" xfId="0" applyNumberFormat="1" applyFont="1"/>
    <xf numFmtId="9" fontId="15" fillId="0" borderId="0" xfId="0" applyNumberFormat="1" applyFont="1" applyAlignment="1">
      <alignment horizontal="right" vertical="center"/>
    </xf>
    <xf numFmtId="9" fontId="15" fillId="0" borderId="0" xfId="0" applyNumberFormat="1" applyFont="1"/>
    <xf numFmtId="0" fontId="0" fillId="0" borderId="2" xfId="0" applyBorder="1"/>
    <xf numFmtId="0" fontId="23" fillId="0" borderId="2" xfId="0" applyFont="1" applyBorder="1" applyAlignment="1">
      <alignment horizontal="center" vertical="center" wrapText="1"/>
    </xf>
    <xf numFmtId="2" fontId="15" fillId="0" borderId="2" xfId="13" applyNumberFormat="1" applyFont="1" applyBorder="1" applyAlignment="1">
      <alignment horizontal="center" vertical="center" wrapText="1"/>
    </xf>
    <xf numFmtId="4" fontId="15" fillId="0" borderId="3" xfId="13" applyNumberFormat="1" applyFont="1" applyFill="1" applyBorder="1" applyAlignment="1">
      <alignment horizontal="center" vertical="center"/>
    </xf>
    <xf numFmtId="0" fontId="16" fillId="17" borderId="0" xfId="0" applyFont="1" applyFill="1"/>
    <xf numFmtId="0" fontId="15" fillId="0" borderId="0" xfId="13" applyFont="1" applyAlignment="1">
      <alignment horizontal="left" vertical="center" wrapText="1"/>
    </xf>
  </cellXfs>
  <cellStyles count="45">
    <cellStyle name="Accent 1 14" xfId="1"/>
    <cellStyle name="Accent 1 14 2" xfId="21"/>
    <cellStyle name="Accent 13" xfId="2"/>
    <cellStyle name="Accent 13 2" xfId="22"/>
    <cellStyle name="Accent 2 15" xfId="3"/>
    <cellStyle name="Accent 2 15 2" xfId="23"/>
    <cellStyle name="Accent 3 16" xfId="4"/>
    <cellStyle name="Accent 3 16 2" xfId="24"/>
    <cellStyle name="Bad 10" xfId="5"/>
    <cellStyle name="Bad 10 2" xfId="25"/>
    <cellStyle name="Error 12" xfId="6"/>
    <cellStyle name="Error 12 2" xfId="26"/>
    <cellStyle name="Excel Built-in Normal" xfId="19"/>
    <cellStyle name="Excel Built-in Normal 1" xfId="27"/>
    <cellStyle name="Excel Built-in Percent" xfId="28"/>
    <cellStyle name="Footnote 5" xfId="7"/>
    <cellStyle name="Footnote 5 2" xfId="29"/>
    <cellStyle name="Good 8" xfId="8"/>
    <cellStyle name="Good 8 2" xfId="30"/>
    <cellStyle name="Heading" xfId="31"/>
    <cellStyle name="Heading 1 1" xfId="9"/>
    <cellStyle name="Heading 1 1 2" xfId="32"/>
    <cellStyle name="Heading 2 2" xfId="10"/>
    <cellStyle name="Heading 2 2 2" xfId="33"/>
    <cellStyle name="Heading1" xfId="34"/>
    <cellStyle name="Hyperlink 6" xfId="11"/>
    <cellStyle name="Hyperlink 6 2" xfId="35"/>
    <cellStyle name="Neutral 9" xfId="12"/>
    <cellStyle name="Neutral 9 2" xfId="36"/>
    <cellStyle name="Normalny" xfId="0" builtinId="0"/>
    <cellStyle name="Normalny 2" xfId="13"/>
    <cellStyle name="Normalny 2 2" xfId="37"/>
    <cellStyle name="Normalny 3" xfId="14"/>
    <cellStyle name="Normalny 3 2" xfId="38"/>
    <cellStyle name="Normalny 4" xfId="20"/>
    <cellStyle name="Note 4" xfId="15"/>
    <cellStyle name="Note 4 2" xfId="39"/>
    <cellStyle name="Result" xfId="40"/>
    <cellStyle name="Result2" xfId="41"/>
    <cellStyle name="Status 7" xfId="16"/>
    <cellStyle name="Status 7 2" xfId="42"/>
    <cellStyle name="Text 3" xfId="17"/>
    <cellStyle name="Text 3 2" xfId="43"/>
    <cellStyle name="Warning 11" xfId="18"/>
    <cellStyle name="Warning 11 2" xfId="44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tabSelected="1" zoomScaleNormal="100" zoomScaleSheetLayoutView="58" zoomScalePageLayoutView="65" workbookViewId="0">
      <selection activeCell="J6" sqref="J6:J8"/>
    </sheetView>
  </sheetViews>
  <sheetFormatPr defaultRowHeight="15" x14ac:dyDescent="0.25"/>
  <cols>
    <col min="1" max="1" width="7.42578125" customWidth="1"/>
    <col min="2" max="2" width="34.5703125" customWidth="1"/>
    <col min="3" max="3" width="8.42578125" customWidth="1"/>
    <col min="4" max="4" width="11.28515625" customWidth="1"/>
    <col min="5" max="5" width="14.140625" customWidth="1"/>
    <col min="6" max="6" width="12.85546875" customWidth="1"/>
    <col min="7" max="7" width="13.85546875" customWidth="1"/>
    <col min="8" max="8" width="15.140625" customWidth="1"/>
    <col min="9" max="9" width="14.140625" customWidth="1"/>
    <col min="10" max="10" width="15.140625" customWidth="1"/>
    <col min="11" max="11" width="17.85546875" customWidth="1"/>
    <col min="12" max="12" width="21.5703125" customWidth="1"/>
    <col min="13" max="13" width="23.140625" customWidth="1"/>
    <col min="14" max="1028" width="8.7109375" customWidth="1"/>
  </cols>
  <sheetData>
    <row r="1" spans="1:12" ht="20.25" customHeight="1" x14ac:dyDescent="0.25">
      <c r="A1" s="8"/>
    </row>
    <row r="2" spans="1:12" ht="33.75" customHeight="1" x14ac:dyDescent="0.25">
      <c r="A2" s="8"/>
      <c r="B2" s="8"/>
      <c r="C2" s="8"/>
      <c r="D2" s="8"/>
      <c r="E2" s="8"/>
      <c r="F2" s="8"/>
      <c r="G2" s="8"/>
      <c r="H2" s="8"/>
      <c r="I2" s="9"/>
      <c r="J2" s="12" t="s">
        <v>14</v>
      </c>
      <c r="K2" s="8"/>
    </row>
    <row r="3" spans="1:12" x14ac:dyDescent="0.25">
      <c r="A3" s="8"/>
    </row>
    <row r="4" spans="1:12" x14ac:dyDescent="0.25">
      <c r="A4" s="8"/>
      <c r="B4" s="34" t="s">
        <v>15</v>
      </c>
      <c r="C4" s="8"/>
      <c r="D4" s="8"/>
      <c r="E4" s="8"/>
      <c r="F4" s="8"/>
      <c r="G4" s="8"/>
      <c r="H4" s="8"/>
      <c r="I4" s="8"/>
      <c r="J4" s="8"/>
      <c r="K4" s="29">
        <v>0.4</v>
      </c>
    </row>
    <row r="5" spans="1:12" ht="90" x14ac:dyDescent="0.25">
      <c r="A5" s="13" t="s">
        <v>0</v>
      </c>
      <c r="B5" s="13" t="s">
        <v>1</v>
      </c>
      <c r="C5" s="13" t="s">
        <v>2</v>
      </c>
      <c r="D5" s="13" t="s">
        <v>3</v>
      </c>
      <c r="E5" s="11" t="s">
        <v>50</v>
      </c>
      <c r="F5" s="11" t="s">
        <v>51</v>
      </c>
      <c r="G5" s="13" t="s">
        <v>4</v>
      </c>
      <c r="H5" s="14" t="s">
        <v>5</v>
      </c>
      <c r="I5" s="15" t="s">
        <v>6</v>
      </c>
      <c r="J5" s="13" t="s">
        <v>7</v>
      </c>
      <c r="K5" s="31" t="s">
        <v>48</v>
      </c>
      <c r="L5" s="31" t="s">
        <v>49</v>
      </c>
    </row>
    <row r="6" spans="1:12" ht="111.75" customHeight="1" x14ac:dyDescent="0.25">
      <c r="A6" s="16" t="s">
        <v>8</v>
      </c>
      <c r="B6" s="20" t="s">
        <v>55</v>
      </c>
      <c r="C6" s="2" t="s">
        <v>11</v>
      </c>
      <c r="D6" s="3">
        <v>50</v>
      </c>
      <c r="E6" s="3">
        <v>10</v>
      </c>
      <c r="F6" s="3">
        <v>5</v>
      </c>
      <c r="G6" s="33">
        <v>110</v>
      </c>
      <c r="H6" s="5">
        <f>G6*D6</f>
        <v>5500</v>
      </c>
      <c r="I6" s="6">
        <v>0.08</v>
      </c>
      <c r="J6" s="5">
        <f>H6*1.08</f>
        <v>5940</v>
      </c>
      <c r="K6" s="32" t="s">
        <v>56</v>
      </c>
      <c r="L6" s="30"/>
    </row>
    <row r="7" spans="1:12" ht="103.5" customHeight="1" x14ac:dyDescent="0.25">
      <c r="A7" s="16" t="s">
        <v>9</v>
      </c>
      <c r="B7" s="20" t="s">
        <v>54</v>
      </c>
      <c r="C7" s="2" t="s">
        <v>12</v>
      </c>
      <c r="D7" s="3">
        <v>40</v>
      </c>
      <c r="E7" s="3">
        <v>10</v>
      </c>
      <c r="F7" s="3">
        <v>4</v>
      </c>
      <c r="G7" s="5">
        <v>108</v>
      </c>
      <c r="H7" s="5">
        <f t="shared" ref="H7:H8" si="0">G7*D7</f>
        <v>4320</v>
      </c>
      <c r="I7" s="6">
        <v>0.08</v>
      </c>
      <c r="J7" s="5">
        <f t="shared" ref="J7:J8" si="1">H7*1.08</f>
        <v>4665.6000000000004</v>
      </c>
      <c r="K7" s="32" t="s">
        <v>57</v>
      </c>
      <c r="L7" s="30"/>
    </row>
    <row r="8" spans="1:12" ht="103.5" customHeight="1" x14ac:dyDescent="0.25">
      <c r="A8" s="16" t="s">
        <v>10</v>
      </c>
      <c r="B8" s="1" t="s">
        <v>53</v>
      </c>
      <c r="C8" s="2" t="s">
        <v>12</v>
      </c>
      <c r="D8" s="3">
        <v>40</v>
      </c>
      <c r="E8" s="3">
        <v>10</v>
      </c>
      <c r="F8" s="3">
        <v>4</v>
      </c>
      <c r="G8" s="5">
        <v>170</v>
      </c>
      <c r="H8" s="5">
        <f t="shared" si="0"/>
        <v>6800</v>
      </c>
      <c r="I8" s="7">
        <v>0.08</v>
      </c>
      <c r="J8" s="5">
        <f t="shared" si="1"/>
        <v>7344.0000000000009</v>
      </c>
      <c r="K8" s="32" t="s">
        <v>58</v>
      </c>
      <c r="L8" s="30"/>
    </row>
    <row r="9" spans="1:12" x14ac:dyDescent="0.25">
      <c r="A9" s="16"/>
      <c r="B9" s="17" t="s">
        <v>13</v>
      </c>
      <c r="C9" s="2"/>
      <c r="D9" s="3"/>
      <c r="E9" s="3"/>
      <c r="F9" s="3"/>
      <c r="G9" s="4"/>
      <c r="H9" s="18">
        <f>SUM(H6:H8)</f>
        <v>16620</v>
      </c>
      <c r="I9" s="6"/>
      <c r="J9" s="18">
        <f>SUM(J6:J8)</f>
        <v>17949.600000000002</v>
      </c>
    </row>
    <row r="10" spans="1:12" x14ac:dyDescent="0.25">
      <c r="A10" s="19"/>
      <c r="B10" s="35" t="s">
        <v>52</v>
      </c>
      <c r="C10" s="35"/>
      <c r="D10" s="35"/>
      <c r="E10" s="35"/>
      <c r="F10" s="35"/>
      <c r="G10" s="35"/>
      <c r="H10" s="35"/>
      <c r="I10" s="35"/>
      <c r="J10" s="35"/>
      <c r="K10" s="35"/>
    </row>
    <row r="11" spans="1:12" x14ac:dyDescent="0.25">
      <c r="A11" s="8"/>
      <c r="B11" s="8" t="s">
        <v>16</v>
      </c>
      <c r="C11" s="8"/>
      <c r="D11" s="8"/>
      <c r="E11" s="8"/>
      <c r="F11" s="8"/>
      <c r="G11" s="8"/>
      <c r="H11" s="8"/>
      <c r="I11" s="8"/>
      <c r="J11" s="8"/>
      <c r="K11" s="8"/>
    </row>
    <row r="12" spans="1:12" ht="17.25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</row>
    <row r="13" spans="1:12" ht="38.25" customHeight="1" x14ac:dyDescent="0.25">
      <c r="A13" s="8"/>
      <c r="B13" s="8"/>
      <c r="C13" s="8"/>
      <c r="D13" s="8"/>
      <c r="E13" s="8"/>
      <c r="F13" s="8"/>
      <c r="G13" s="8"/>
      <c r="H13" s="8"/>
      <c r="I13" s="9"/>
      <c r="J13" s="10" t="s">
        <v>47</v>
      </c>
      <c r="K13" s="8"/>
    </row>
    <row r="14" spans="1:12" ht="30" customHeight="1" x14ac:dyDescent="0.25">
      <c r="A14" s="8"/>
      <c r="B14" s="8"/>
      <c r="C14" s="8"/>
      <c r="D14" s="8"/>
      <c r="E14" s="8"/>
      <c r="F14" s="8"/>
      <c r="G14" s="8"/>
      <c r="H14" s="8"/>
      <c r="I14" s="9"/>
      <c r="J14" s="12"/>
      <c r="K14" s="8"/>
    </row>
    <row r="15" spans="1:12" ht="27" customHeight="1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</row>
    <row r="16" spans="1:12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</row>
    <row r="17" spans="1:11" x14ac:dyDescent="0.25">
      <c r="A17" s="8"/>
      <c r="C17" s="8"/>
      <c r="D17" s="8"/>
      <c r="E17" s="8"/>
      <c r="F17" s="8"/>
      <c r="G17" s="8"/>
      <c r="H17" s="8"/>
      <c r="I17" s="8"/>
      <c r="J17" s="8"/>
      <c r="K17" s="8"/>
    </row>
  </sheetData>
  <mergeCells count="1">
    <mergeCell ref="B10:K10"/>
  </mergeCells>
  <phoneticPr fontId="24" type="noConversion"/>
  <pageMargins left="0.7" right="0.7" top="0.75" bottom="0.75" header="0.51180555555555496" footer="0.51180555555555496"/>
  <pageSetup paperSize="9" scale="70" firstPageNumber="0" fitToHeight="0" orientation="landscape" r:id="rId1"/>
  <rowBreaks count="2" manualBreakCount="2">
    <brk id="2" max="16383" man="1"/>
    <brk id="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26"/>
  <sheetViews>
    <sheetView topLeftCell="A2" workbookViewId="0">
      <selection activeCell="E26" sqref="E26"/>
    </sheetView>
  </sheetViews>
  <sheetFormatPr defaultRowHeight="15" x14ac:dyDescent="0.25"/>
  <cols>
    <col min="3" max="3" width="14.5703125" customWidth="1"/>
    <col min="5" max="5" width="13.7109375" customWidth="1"/>
    <col min="7" max="7" width="30.42578125" customWidth="1"/>
  </cols>
  <sheetData>
    <row r="4" spans="1:7" x14ac:dyDescent="0.25">
      <c r="C4" t="s">
        <v>17</v>
      </c>
      <c r="E4" t="s">
        <v>18</v>
      </c>
    </row>
    <row r="6" spans="1:7" x14ac:dyDescent="0.25">
      <c r="A6" t="s">
        <v>19</v>
      </c>
      <c r="C6" s="22">
        <v>220907.85</v>
      </c>
      <c r="E6" s="25">
        <v>238580.47799999997</v>
      </c>
      <c r="G6" t="s">
        <v>42</v>
      </c>
    </row>
    <row r="7" spans="1:7" x14ac:dyDescent="0.25">
      <c r="A7" t="s">
        <v>20</v>
      </c>
      <c r="C7" s="26">
        <v>13429.5</v>
      </c>
      <c r="D7" s="28"/>
      <c r="E7" s="26">
        <v>14503.86</v>
      </c>
      <c r="G7" t="s">
        <v>40</v>
      </c>
    </row>
    <row r="8" spans="1:7" x14ac:dyDescent="0.25">
      <c r="A8" t="s">
        <v>21</v>
      </c>
      <c r="C8" s="23">
        <v>69213</v>
      </c>
      <c r="E8" s="25">
        <v>74750.039999999994</v>
      </c>
      <c r="G8" t="s">
        <v>42</v>
      </c>
    </row>
    <row r="9" spans="1:7" x14ac:dyDescent="0.25">
      <c r="A9" t="s">
        <v>22</v>
      </c>
      <c r="C9" s="24">
        <v>5980</v>
      </c>
      <c r="E9" s="25">
        <v>6458.4</v>
      </c>
      <c r="G9" t="s">
        <v>40</v>
      </c>
    </row>
    <row r="10" spans="1:7" x14ac:dyDescent="0.25">
      <c r="A10" t="s">
        <v>23</v>
      </c>
      <c r="C10" s="23">
        <v>264609</v>
      </c>
      <c r="E10" s="25">
        <v>285873.71999999997</v>
      </c>
      <c r="G10" t="s">
        <v>38</v>
      </c>
    </row>
    <row r="11" spans="1:7" x14ac:dyDescent="0.25">
      <c r="A11" t="s">
        <v>24</v>
      </c>
      <c r="C11" s="23">
        <v>19465</v>
      </c>
      <c r="E11" s="25">
        <v>21022.2</v>
      </c>
      <c r="G11" t="s">
        <v>40</v>
      </c>
    </row>
    <row r="12" spans="1:7" x14ac:dyDescent="0.25">
      <c r="A12" t="s">
        <v>25</v>
      </c>
      <c r="C12" s="23">
        <v>4846</v>
      </c>
      <c r="E12" s="25">
        <v>5233.6799999999994</v>
      </c>
      <c r="G12" t="s">
        <v>42</v>
      </c>
    </row>
    <row r="13" spans="1:7" x14ac:dyDescent="0.25">
      <c r="A13" t="s">
        <v>26</v>
      </c>
      <c r="C13" s="23">
        <v>18200</v>
      </c>
      <c r="E13" s="25">
        <v>19656</v>
      </c>
      <c r="G13" t="s">
        <v>44</v>
      </c>
    </row>
    <row r="14" spans="1:7" x14ac:dyDescent="0.25">
      <c r="A14" t="s">
        <v>27</v>
      </c>
      <c r="C14" s="23">
        <v>11118.150000000001</v>
      </c>
      <c r="E14" s="25">
        <v>12007.609999999999</v>
      </c>
      <c r="G14" t="s">
        <v>43</v>
      </c>
    </row>
    <row r="15" spans="1:7" x14ac:dyDescent="0.25">
      <c r="A15" t="s">
        <v>28</v>
      </c>
      <c r="C15" s="23">
        <v>2304</v>
      </c>
      <c r="E15" s="25">
        <v>2488.3200000000002</v>
      </c>
      <c r="G15" t="s">
        <v>43</v>
      </c>
    </row>
    <row r="16" spans="1:7" x14ac:dyDescent="0.25">
      <c r="A16" t="s">
        <v>29</v>
      </c>
      <c r="C16" s="23">
        <v>15476.669999999998</v>
      </c>
      <c r="E16" s="25">
        <v>16714.803599999999</v>
      </c>
      <c r="G16" t="s">
        <v>45</v>
      </c>
    </row>
    <row r="17" spans="1:7" x14ac:dyDescent="0.25">
      <c r="A17" t="s">
        <v>30</v>
      </c>
      <c r="C17" s="23">
        <v>19690.8</v>
      </c>
      <c r="E17" s="25">
        <v>21266.063999999995</v>
      </c>
      <c r="G17" t="s">
        <v>41</v>
      </c>
    </row>
    <row r="18" spans="1:7" x14ac:dyDescent="0.25">
      <c r="A18" t="s">
        <v>31</v>
      </c>
      <c r="C18" s="23">
        <v>1395.1000000000001</v>
      </c>
      <c r="E18" s="25">
        <v>1506.7079999999999</v>
      </c>
      <c r="G18" t="s">
        <v>41</v>
      </c>
    </row>
    <row r="19" spans="1:7" x14ac:dyDescent="0.25">
      <c r="A19" t="s">
        <v>32</v>
      </c>
      <c r="C19" s="23">
        <v>4082.5</v>
      </c>
      <c r="E19" s="25">
        <v>4409.1000000000004</v>
      </c>
      <c r="G19" t="s">
        <v>43</v>
      </c>
    </row>
    <row r="20" spans="1:7" x14ac:dyDescent="0.25">
      <c r="A20" t="s">
        <v>33</v>
      </c>
      <c r="C20" s="23">
        <v>54739.7</v>
      </c>
      <c r="E20" s="25">
        <v>59118.875999999997</v>
      </c>
      <c r="G20" t="s">
        <v>41</v>
      </c>
    </row>
    <row r="21" spans="1:7" x14ac:dyDescent="0.25">
      <c r="A21" t="s">
        <v>34</v>
      </c>
      <c r="C21" s="23">
        <v>10980</v>
      </c>
      <c r="E21" s="25">
        <v>11858.400000000001</v>
      </c>
      <c r="G21" t="s">
        <v>46</v>
      </c>
    </row>
    <row r="22" spans="1:7" x14ac:dyDescent="0.25">
      <c r="A22" t="s">
        <v>35</v>
      </c>
      <c r="C22" s="23">
        <v>1957.5</v>
      </c>
      <c r="E22" s="25">
        <v>2114.1</v>
      </c>
      <c r="G22" t="s">
        <v>41</v>
      </c>
    </row>
    <row r="23" spans="1:7" x14ac:dyDescent="0.25">
      <c r="A23" t="s">
        <v>36</v>
      </c>
      <c r="C23" s="23">
        <v>90000</v>
      </c>
      <c r="E23" s="25">
        <v>97200</v>
      </c>
      <c r="G23" t="s">
        <v>39</v>
      </c>
    </row>
    <row r="24" spans="1:7" x14ac:dyDescent="0.25">
      <c r="A24" t="s">
        <v>37</v>
      </c>
      <c r="C24" s="26">
        <v>6675</v>
      </c>
      <c r="E24" s="25">
        <v>7209</v>
      </c>
      <c r="G24" t="s">
        <v>39</v>
      </c>
    </row>
    <row r="25" spans="1:7" x14ac:dyDescent="0.25">
      <c r="C25" s="21"/>
      <c r="E25" s="21"/>
    </row>
    <row r="26" spans="1:7" x14ac:dyDescent="0.25">
      <c r="C26" s="27">
        <f>SUM(C6:C25)</f>
        <v>835069.77</v>
      </c>
      <c r="E26" s="27">
        <f>SUM(E6:E25)</f>
        <v>901971.35959999985</v>
      </c>
    </row>
  </sheetData>
  <pageMargins left="0.7" right="0.7" top="0.75" bottom="0.75" header="0.3" footer="0.3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333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Arkusz1</vt:lpstr>
      <vt:lpstr>Arkusz2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Krystyna Wróbel</dc:creator>
  <cp:lastModifiedBy>EP</cp:lastModifiedBy>
  <cp:revision>15</cp:revision>
  <cp:lastPrinted>2023-04-28T06:41:02Z</cp:lastPrinted>
  <dcterms:created xsi:type="dcterms:W3CDTF">2019-07-12T06:18:54Z</dcterms:created>
  <dcterms:modified xsi:type="dcterms:W3CDTF">2023-06-12T11:49:14Z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