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68.240\public\BZP - Biuro Zamówień Publicznych\2025\(36) budowa wkm\"/>
    </mc:Choice>
  </mc:AlternateContent>
  <xr:revisionPtr revIDLastSave="0" documentId="8_{9A47627F-39FB-4F55-86F0-7DF538370F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boty budowlane " sheetId="1" r:id="rId1"/>
    <sheet name="instalacje " sheetId="2" r:id="rId2"/>
    <sheet name="zagospodarowanie terenu " sheetId="3" r:id="rId3"/>
    <sheet name="Razem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E13" i="2"/>
  <c r="C6" i="4" s="1"/>
  <c r="C4" i="4"/>
  <c r="E9" i="3"/>
  <c r="E4" i="3" s="1"/>
  <c r="E13" i="3" s="1"/>
  <c r="E55" i="1"/>
  <c r="E4" i="2"/>
  <c r="E47" i="2"/>
  <c r="E42" i="2"/>
  <c r="E38" i="2"/>
  <c r="E31" i="2"/>
  <c r="E23" i="2"/>
  <c r="E18" i="2" s="1"/>
  <c r="C7" i="4" s="1"/>
  <c r="E56" i="1"/>
  <c r="E4" i="1" s="1"/>
  <c r="E54" i="1"/>
  <c r="E46" i="1"/>
  <c r="E41" i="1"/>
  <c r="E33" i="1"/>
  <c r="E27" i="1"/>
  <c r="E21" i="1"/>
  <c r="E18" i="1"/>
  <c r="E7" i="1"/>
  <c r="C8" i="4" l="1"/>
  <c r="E14" i="3"/>
  <c r="E15" i="3" s="1"/>
  <c r="E53" i="2"/>
  <c r="E54" i="2"/>
  <c r="E55" i="2" s="1"/>
  <c r="C5" i="4"/>
  <c r="C10" i="4" s="1"/>
  <c r="C11" i="4" l="1"/>
  <c r="C12" i="4" s="1"/>
</calcChain>
</file>

<file path=xl/sharedStrings.xml><?xml version="1.0" encoding="utf-8"?>
<sst xmlns="http://schemas.openxmlformats.org/spreadsheetml/2006/main" count="374" uniqueCount="199">
  <si>
    <t>L.p.</t>
  </si>
  <si>
    <t>Opis</t>
  </si>
  <si>
    <t>J.m.</t>
  </si>
  <si>
    <t>Ilość</t>
  </si>
  <si>
    <t>3.</t>
  </si>
  <si>
    <t>6.</t>
  </si>
  <si>
    <t>7.</t>
  </si>
  <si>
    <t>9.</t>
  </si>
  <si>
    <t>12.</t>
  </si>
  <si>
    <t>13.</t>
  </si>
  <si>
    <t>14.</t>
  </si>
  <si>
    <t>16.</t>
  </si>
  <si>
    <t xml:space="preserve">Budowa Budynku Wydziału Komunikacji Starostwa Powiatowego w Wołominie </t>
  </si>
  <si>
    <t>Wartość netto PLN</t>
  </si>
  <si>
    <t>I</t>
  </si>
  <si>
    <t xml:space="preserve">Roboty budowlane </t>
  </si>
  <si>
    <t>x</t>
  </si>
  <si>
    <t>Roboty rozbiórkowe i przygotowawcze</t>
  </si>
  <si>
    <t xml:space="preserve">Roboty ziemne </t>
  </si>
  <si>
    <t xml:space="preserve">Konstrukcja </t>
  </si>
  <si>
    <t>komplet</t>
  </si>
  <si>
    <t>3.1.</t>
  </si>
  <si>
    <t xml:space="preserve">Izolacje </t>
  </si>
  <si>
    <t>3.2.</t>
  </si>
  <si>
    <t>1.</t>
  </si>
  <si>
    <t>2.</t>
  </si>
  <si>
    <t>Fundamenty</t>
  </si>
  <si>
    <t>3.3.</t>
  </si>
  <si>
    <t xml:space="preserve">Ściany </t>
  </si>
  <si>
    <t xml:space="preserve">3.4. </t>
  </si>
  <si>
    <t xml:space="preserve">Słupy </t>
  </si>
  <si>
    <t>3.5.</t>
  </si>
  <si>
    <t>Belki, wieńce, nadproża</t>
  </si>
  <si>
    <t>3.6.</t>
  </si>
  <si>
    <t>Stropy</t>
  </si>
  <si>
    <t>3.7.</t>
  </si>
  <si>
    <t xml:space="preserve">Schody </t>
  </si>
  <si>
    <t>3.8.</t>
  </si>
  <si>
    <t xml:space="preserve">Łącznik </t>
  </si>
  <si>
    <t xml:space="preserve">3.9. </t>
  </si>
  <si>
    <t>3.10.</t>
  </si>
  <si>
    <t xml:space="preserve">Szyb windowy </t>
  </si>
  <si>
    <t xml:space="preserve">Słupy stalowe </t>
  </si>
  <si>
    <t xml:space="preserve">4. </t>
  </si>
  <si>
    <t>Konstrukcje murowe i GK</t>
  </si>
  <si>
    <t>4.1.</t>
  </si>
  <si>
    <t>Parter</t>
  </si>
  <si>
    <t>4.2.</t>
  </si>
  <si>
    <t>Piętro</t>
  </si>
  <si>
    <t xml:space="preserve">5. </t>
  </si>
  <si>
    <t xml:space="preserve">Podłoża pod posadzki </t>
  </si>
  <si>
    <t>5.1.</t>
  </si>
  <si>
    <t>Podłoga na gruncie ( w klatce schodowej, węźle cieplnym, pom. Wodomierza, przedsionku wejściowym)</t>
  </si>
  <si>
    <t>5.2.</t>
  </si>
  <si>
    <t>Podłoga na gruncie ( sala obsługi, pom. Biurowe, komunikacja)</t>
  </si>
  <si>
    <t>5.3.</t>
  </si>
  <si>
    <t>Podłoga na stropie ( w pomieszczeniach ogrzewanych w obrębie wykuszu)</t>
  </si>
  <si>
    <t>5.4.</t>
  </si>
  <si>
    <t>Balkon/taras</t>
  </si>
  <si>
    <t>Roboty wykończeniowe</t>
  </si>
  <si>
    <t>7.1.</t>
  </si>
  <si>
    <t>Wykończenie sufitów</t>
  </si>
  <si>
    <t>7.2.</t>
  </si>
  <si>
    <t>7.3.</t>
  </si>
  <si>
    <t xml:space="preserve">Wykończenie ścian </t>
  </si>
  <si>
    <t>Wykończenie posadzek</t>
  </si>
  <si>
    <t xml:space="preserve">8. </t>
  </si>
  <si>
    <t xml:space="preserve">Dachy </t>
  </si>
  <si>
    <t xml:space="preserve">Drzwi i ścianki zewnętrzne </t>
  </si>
  <si>
    <t xml:space="preserve">10. </t>
  </si>
  <si>
    <t>Drzwi i ścianki wewnętrzne</t>
  </si>
  <si>
    <t xml:space="preserve">aluminiowe </t>
  </si>
  <si>
    <t>10.2.</t>
  </si>
  <si>
    <t>10.1.</t>
  </si>
  <si>
    <t>stalowe</t>
  </si>
  <si>
    <t>10.3.</t>
  </si>
  <si>
    <t>płycinowe</t>
  </si>
  <si>
    <t>10.4.</t>
  </si>
  <si>
    <t xml:space="preserve">drzwi i osłony do szachtów instalacyjnych </t>
  </si>
  <si>
    <t>11.</t>
  </si>
  <si>
    <t>Ślusarka okienna i fasadowa</t>
  </si>
  <si>
    <t xml:space="preserve">wyłazy dachowe, drabiny </t>
  </si>
  <si>
    <t xml:space="preserve">Dźwig </t>
  </si>
  <si>
    <t xml:space="preserve">Balustrady </t>
  </si>
  <si>
    <t>14.1.</t>
  </si>
  <si>
    <t xml:space="preserve">Balustrady zewnętrzne </t>
  </si>
  <si>
    <t>14.2.</t>
  </si>
  <si>
    <t>Balustrady wewnętrzne</t>
  </si>
  <si>
    <t xml:space="preserve">15. </t>
  </si>
  <si>
    <t>Parapety</t>
  </si>
  <si>
    <t>Zaluzje zewnętrzne elewacyjne</t>
  </si>
  <si>
    <t>17.</t>
  </si>
  <si>
    <t xml:space="preserve">Elewacje </t>
  </si>
  <si>
    <t>17.1.</t>
  </si>
  <si>
    <t>Strefa cokołowa</t>
  </si>
  <si>
    <t>17.2.</t>
  </si>
  <si>
    <t xml:space="preserve">Ściany zewętrzne tynkowane. </t>
  </si>
  <si>
    <t>17.3.</t>
  </si>
  <si>
    <t>17.4.</t>
  </si>
  <si>
    <t>17.5.</t>
  </si>
  <si>
    <t>17.6.</t>
  </si>
  <si>
    <t xml:space="preserve">Ściany zewnętrzne z okładziny </t>
  </si>
  <si>
    <t xml:space="preserve">Obróbka ościeży </t>
  </si>
  <si>
    <t>Wykończenie podcieni</t>
  </si>
  <si>
    <t>Rusztowania</t>
  </si>
  <si>
    <t>17.7.</t>
  </si>
  <si>
    <t>VAT 23%</t>
  </si>
  <si>
    <t>Razem netto [PLN]</t>
  </si>
  <si>
    <t>Razem brutto [PLN]</t>
  </si>
  <si>
    <t>II</t>
  </si>
  <si>
    <t>wewnętrzne instalacje sanitarne</t>
  </si>
  <si>
    <t xml:space="preserve">Instalacja wodociągowa </t>
  </si>
  <si>
    <t>Kanalizacja sanitarna</t>
  </si>
  <si>
    <t>Instalacja c.o. , c.t.</t>
  </si>
  <si>
    <t>Maszynownia pomp ciepła</t>
  </si>
  <si>
    <t>Instalacja sond geotermalnych i przewodów rozprowadzajacych</t>
  </si>
  <si>
    <t>Wentylacja mechaniczna</t>
  </si>
  <si>
    <t xml:space="preserve">Klimatyzacja </t>
  </si>
  <si>
    <t xml:space="preserve">III </t>
  </si>
  <si>
    <t xml:space="preserve">Przyłącza </t>
  </si>
  <si>
    <t>przyłącze wodociągowe</t>
  </si>
  <si>
    <t xml:space="preserve">przyłącze kanalizacji sanitarnej </t>
  </si>
  <si>
    <t xml:space="preserve">Zewnętrzna instalacja kanalizacji sanitarnej </t>
  </si>
  <si>
    <t>IV</t>
  </si>
  <si>
    <t>Instalacje elektryczne i teletechniczne</t>
  </si>
  <si>
    <t>Kolizje z siecią zailającą</t>
  </si>
  <si>
    <t xml:space="preserve">kanalizacja teletechniczna </t>
  </si>
  <si>
    <t xml:space="preserve">Instalacje zewnętrzne, zasilanie budynku. </t>
  </si>
  <si>
    <t>Montaż instalacji oświetlenia zewnętrzego</t>
  </si>
  <si>
    <t xml:space="preserve">montaż tras kablowych </t>
  </si>
  <si>
    <t>Montaż tras kablowych - trasy elektryczne parter</t>
  </si>
  <si>
    <t>Montaż tras kablowych - trasy teletechniczne parter</t>
  </si>
  <si>
    <t xml:space="preserve">Montaż tras kablowych - trasy elektryczne piętro </t>
  </si>
  <si>
    <t>Montaż tras kablowych - trasy teletechniczne piętro</t>
  </si>
  <si>
    <t xml:space="preserve">Dostawa i montaż rozdzielni i tablic elektrycznych. </t>
  </si>
  <si>
    <t xml:space="preserve">7. </t>
  </si>
  <si>
    <t>Dostawa i montaż UPS 30 kVA</t>
  </si>
  <si>
    <t>8.</t>
  </si>
  <si>
    <t>Montaż systemu bezpieczeństwa -  urządzenia i kable</t>
  </si>
  <si>
    <t>Montaż okablowania z poszczególnych rozdzielni.</t>
  </si>
  <si>
    <t>9.1.</t>
  </si>
  <si>
    <t>Odpływy z rozdzielni RG</t>
  </si>
  <si>
    <t>9.2.</t>
  </si>
  <si>
    <t>Odplywy z rodzielni TE</t>
  </si>
  <si>
    <t>9.3.</t>
  </si>
  <si>
    <t>Odpływy z rozdzielni TE-1</t>
  </si>
  <si>
    <t>9.4.</t>
  </si>
  <si>
    <t>Odpływy z rozdzielni TK</t>
  </si>
  <si>
    <t>9.5.</t>
  </si>
  <si>
    <t>Odpływy z rozdzielni TK-1</t>
  </si>
  <si>
    <t>9.6.</t>
  </si>
  <si>
    <t>Odpływy z rozdzielni TWC</t>
  </si>
  <si>
    <t>Montaż instalacji oświetlenia wewnętrznego</t>
  </si>
  <si>
    <t>Oprawy oświetleniowe - podstawowe</t>
  </si>
  <si>
    <t xml:space="preserve">oprawy oświetleniowe - awaryjne </t>
  </si>
  <si>
    <t xml:space="preserve">Pomiary kontrolne natężenia oświetlenia </t>
  </si>
  <si>
    <t xml:space="preserve">11. </t>
  </si>
  <si>
    <t xml:space="preserve">Dostawa i montaż osprzętu elektrycznego </t>
  </si>
  <si>
    <t>11.1.</t>
  </si>
  <si>
    <t>Montaż osprzętu elektrycznego - parter</t>
  </si>
  <si>
    <t>11.2.</t>
  </si>
  <si>
    <t xml:space="preserve">Montaż osprzętu elektrycznego - piętro </t>
  </si>
  <si>
    <t xml:space="preserve">12. </t>
  </si>
  <si>
    <t xml:space="preserve">Montaż instalacji odgromowej i uziemiającej </t>
  </si>
  <si>
    <t>14</t>
  </si>
  <si>
    <t>Montaż instalacji fotowoltaicznej wraz z magazynem energii</t>
  </si>
  <si>
    <t xml:space="preserve">Instalacja teletechniczna </t>
  </si>
  <si>
    <t>14.1</t>
  </si>
  <si>
    <t>Instalacja LAN</t>
  </si>
  <si>
    <t>Instalacja SSP</t>
  </si>
  <si>
    <t>14.3.</t>
  </si>
  <si>
    <t>Montaż systemu przyzxywowego</t>
  </si>
  <si>
    <t>14.4.</t>
  </si>
  <si>
    <t>Montaż systemu CCTV</t>
  </si>
  <si>
    <t>14.5.</t>
  </si>
  <si>
    <t>Montaż systemu SSWiN</t>
  </si>
  <si>
    <t>V</t>
  </si>
  <si>
    <t xml:space="preserve">Zagospodarowanie terenu </t>
  </si>
  <si>
    <t>Zieleń</t>
  </si>
  <si>
    <t>Mała architektura</t>
  </si>
  <si>
    <t>Krawężniki i obrzeża</t>
  </si>
  <si>
    <t>4.</t>
  </si>
  <si>
    <t>Opaska żwirowa</t>
  </si>
  <si>
    <t>5.</t>
  </si>
  <si>
    <t xml:space="preserve">Nawierzchnie </t>
  </si>
  <si>
    <t xml:space="preserve">Chodniki </t>
  </si>
  <si>
    <t xml:space="preserve">plac parkingowy </t>
  </si>
  <si>
    <t xml:space="preserve">razem netto </t>
  </si>
  <si>
    <t>VAT</t>
  </si>
  <si>
    <t xml:space="preserve">razem brutto </t>
  </si>
  <si>
    <t>Wyposażenie, biały montaż</t>
  </si>
  <si>
    <t xml:space="preserve">     FORMULARZ CENOWY ( tabela elementów scalonych)                    </t>
  </si>
  <si>
    <t xml:space="preserve">         FORMULARZ CENOWY ( tabela elementów scalonych)                         </t>
  </si>
  <si>
    <t xml:space="preserve">    FORMULARZ CENOWY ( tabela elementów scalonych)                    </t>
  </si>
  <si>
    <t xml:space="preserve">    FORMULARZ CENOWY                       </t>
  </si>
  <si>
    <t>Przebudowa przyłącza gazowego i instalacji gazowej</t>
  </si>
  <si>
    <t>VI</t>
  </si>
  <si>
    <t xml:space="preserve">Wyposażenie </t>
  </si>
  <si>
    <t xml:space="preserve">komplet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</si>
</sst>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2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4" fontId="0" fillId="0" borderId="4" xfId="0" applyNumberFormat="1" applyBorder="1" applyAlignment="1">
      <alignment horizontal="center" vertical="center"/>
    </xf>
    <xf numFmtId="0" fontId="0" fillId="3" borderId="4" xfId="0" applyFill="1" applyBorder="1"/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164" fontId="0" fillId="3" borderId="4" xfId="0" applyNumberFormat="1" applyFill="1" applyBorder="1"/>
    <xf numFmtId="164" fontId="0" fillId="4" borderId="4" xfId="0" applyNumberFormat="1" applyFill="1" applyBorder="1"/>
    <xf numFmtId="0" fontId="0" fillId="4" borderId="4" xfId="0" applyFill="1" applyBorder="1"/>
    <xf numFmtId="0" fontId="6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topLeftCell="A2" workbookViewId="0">
      <selection activeCell="B5" sqref="B5"/>
    </sheetView>
  </sheetViews>
  <sheetFormatPr defaultRowHeight="15" x14ac:dyDescent="0.25"/>
  <cols>
    <col min="1" max="1" width="7.7109375" customWidth="1"/>
    <col min="2" max="2" width="71.5703125" customWidth="1"/>
    <col min="3" max="3" width="17.42578125" customWidth="1"/>
    <col min="4" max="4" width="9.85546875" customWidth="1"/>
    <col min="5" max="5" width="16.85546875" customWidth="1"/>
  </cols>
  <sheetData>
    <row r="1" spans="1:5" ht="56.25" customHeight="1" x14ac:dyDescent="0.25">
      <c r="A1" s="30" t="s">
        <v>192</v>
      </c>
      <c r="B1" s="31"/>
      <c r="C1" s="31"/>
      <c r="D1" s="31"/>
      <c r="E1" s="31"/>
    </row>
    <row r="2" spans="1:5" ht="48" customHeight="1" x14ac:dyDescent="0.25">
      <c r="A2" s="30" t="s">
        <v>12</v>
      </c>
      <c r="B2" s="31"/>
      <c r="C2" s="31"/>
      <c r="D2" s="31"/>
      <c r="E2" s="31"/>
    </row>
    <row r="3" spans="1:5" ht="52.5" customHeight="1" x14ac:dyDescent="0.25">
      <c r="A3" s="8" t="s">
        <v>0</v>
      </c>
      <c r="B3" s="9" t="s">
        <v>1</v>
      </c>
      <c r="C3" s="8" t="s">
        <v>2</v>
      </c>
      <c r="D3" s="8" t="s">
        <v>3</v>
      </c>
      <c r="E3" s="9" t="s">
        <v>13</v>
      </c>
    </row>
    <row r="4" spans="1:5" x14ac:dyDescent="0.25">
      <c r="A4" s="1" t="s">
        <v>14</v>
      </c>
      <c r="B4" s="13" t="s">
        <v>15</v>
      </c>
      <c r="C4" s="16" t="s">
        <v>16</v>
      </c>
      <c r="D4" s="1" t="s">
        <v>16</v>
      </c>
      <c r="E4" s="14">
        <f>E56</f>
        <v>0</v>
      </c>
    </row>
    <row r="5" spans="1:5" x14ac:dyDescent="0.25">
      <c r="A5" s="1" t="s">
        <v>24</v>
      </c>
      <c r="B5" s="13" t="s">
        <v>17</v>
      </c>
      <c r="C5" s="16" t="s">
        <v>20</v>
      </c>
      <c r="D5" s="1">
        <v>1</v>
      </c>
      <c r="E5" s="14">
        <v>0</v>
      </c>
    </row>
    <row r="6" spans="1:5" x14ac:dyDescent="0.25">
      <c r="A6" s="1" t="s">
        <v>25</v>
      </c>
      <c r="B6" s="13" t="s">
        <v>18</v>
      </c>
      <c r="C6" s="16" t="s">
        <v>20</v>
      </c>
      <c r="D6" s="1">
        <v>1</v>
      </c>
      <c r="E6" s="14">
        <v>0</v>
      </c>
    </row>
    <row r="7" spans="1:5" x14ac:dyDescent="0.25">
      <c r="A7" s="1" t="s">
        <v>4</v>
      </c>
      <c r="B7" s="13" t="s">
        <v>19</v>
      </c>
      <c r="C7" s="16" t="s">
        <v>16</v>
      </c>
      <c r="D7" s="1" t="s">
        <v>16</v>
      </c>
      <c r="E7" s="14">
        <f>SUM(E8:E17)</f>
        <v>0</v>
      </c>
    </row>
    <row r="8" spans="1:5" x14ac:dyDescent="0.25">
      <c r="A8" s="4" t="s">
        <v>21</v>
      </c>
      <c r="B8" s="11" t="s">
        <v>22</v>
      </c>
      <c r="C8" s="3" t="s">
        <v>20</v>
      </c>
      <c r="D8" s="4">
        <v>1</v>
      </c>
      <c r="E8" s="6">
        <v>0</v>
      </c>
    </row>
    <row r="9" spans="1:5" x14ac:dyDescent="0.25">
      <c r="A9" s="4" t="s">
        <v>23</v>
      </c>
      <c r="B9" s="10" t="s">
        <v>26</v>
      </c>
      <c r="C9" s="3" t="s">
        <v>20</v>
      </c>
      <c r="D9" s="4">
        <v>1</v>
      </c>
      <c r="E9" s="6">
        <v>0</v>
      </c>
    </row>
    <row r="10" spans="1:5" x14ac:dyDescent="0.25">
      <c r="A10" s="4" t="s">
        <v>27</v>
      </c>
      <c r="B10" s="10" t="s">
        <v>28</v>
      </c>
      <c r="C10" s="3" t="s">
        <v>20</v>
      </c>
      <c r="D10" s="4">
        <v>1</v>
      </c>
      <c r="E10" s="6">
        <v>0</v>
      </c>
    </row>
    <row r="11" spans="1:5" x14ac:dyDescent="0.25">
      <c r="A11" s="4" t="s">
        <v>29</v>
      </c>
      <c r="B11" s="10" t="s">
        <v>30</v>
      </c>
      <c r="C11" s="3" t="s">
        <v>20</v>
      </c>
      <c r="D11" s="4">
        <v>1</v>
      </c>
      <c r="E11" s="6">
        <v>0</v>
      </c>
    </row>
    <row r="12" spans="1:5" x14ac:dyDescent="0.25">
      <c r="A12" s="4" t="s">
        <v>31</v>
      </c>
      <c r="B12" s="10" t="s">
        <v>32</v>
      </c>
      <c r="C12" s="3" t="s">
        <v>20</v>
      </c>
      <c r="D12" s="4">
        <v>1</v>
      </c>
      <c r="E12" s="6">
        <v>0</v>
      </c>
    </row>
    <row r="13" spans="1:5" x14ac:dyDescent="0.25">
      <c r="A13" s="4" t="s">
        <v>33</v>
      </c>
      <c r="B13" s="10" t="s">
        <v>34</v>
      </c>
      <c r="C13" s="3" t="s">
        <v>20</v>
      </c>
      <c r="D13" s="4">
        <v>1</v>
      </c>
      <c r="E13" s="6">
        <v>0</v>
      </c>
    </row>
    <row r="14" spans="1:5" x14ac:dyDescent="0.25">
      <c r="A14" s="4" t="s">
        <v>35</v>
      </c>
      <c r="B14" s="5" t="s">
        <v>36</v>
      </c>
      <c r="C14" s="3" t="s">
        <v>20</v>
      </c>
      <c r="D14" s="4">
        <v>1</v>
      </c>
      <c r="E14" s="6">
        <v>0</v>
      </c>
    </row>
    <row r="15" spans="1:5" x14ac:dyDescent="0.25">
      <c r="A15" s="4" t="s">
        <v>37</v>
      </c>
      <c r="B15" s="5" t="s">
        <v>38</v>
      </c>
      <c r="C15" s="3" t="s">
        <v>20</v>
      </c>
      <c r="D15" s="4">
        <v>1</v>
      </c>
      <c r="E15" s="6">
        <v>0</v>
      </c>
    </row>
    <row r="16" spans="1:5" x14ac:dyDescent="0.25">
      <c r="A16" s="4" t="s">
        <v>39</v>
      </c>
      <c r="B16" s="12" t="s">
        <v>41</v>
      </c>
      <c r="C16" s="3" t="s">
        <v>20</v>
      </c>
      <c r="D16" s="4">
        <v>1</v>
      </c>
      <c r="E16" s="6">
        <v>0</v>
      </c>
    </row>
    <row r="17" spans="1:5" ht="28.5" customHeight="1" x14ac:dyDescent="0.25">
      <c r="A17" s="4" t="s">
        <v>40</v>
      </c>
      <c r="B17" s="10" t="s">
        <v>42</v>
      </c>
      <c r="C17" s="3" t="s">
        <v>20</v>
      </c>
      <c r="D17" s="4">
        <v>1</v>
      </c>
      <c r="E17" s="6">
        <v>0</v>
      </c>
    </row>
    <row r="18" spans="1:5" x14ac:dyDescent="0.25">
      <c r="A18" s="1" t="s">
        <v>43</v>
      </c>
      <c r="B18" s="13" t="s">
        <v>44</v>
      </c>
      <c r="C18" s="16" t="s">
        <v>16</v>
      </c>
      <c r="D18" s="1" t="s">
        <v>16</v>
      </c>
      <c r="E18" s="14">
        <f>SUM(E19:E20)</f>
        <v>0</v>
      </c>
    </row>
    <row r="19" spans="1:5" x14ac:dyDescent="0.25">
      <c r="A19" s="4" t="s">
        <v>45</v>
      </c>
      <c r="B19" s="10" t="s">
        <v>46</v>
      </c>
      <c r="C19" s="3" t="s">
        <v>20</v>
      </c>
      <c r="D19" s="4">
        <v>1</v>
      </c>
      <c r="E19" s="6">
        <v>0</v>
      </c>
    </row>
    <row r="20" spans="1:5" x14ac:dyDescent="0.25">
      <c r="A20" s="4" t="s">
        <v>47</v>
      </c>
      <c r="B20" s="10" t="s">
        <v>48</v>
      </c>
      <c r="C20" s="3" t="s">
        <v>20</v>
      </c>
      <c r="D20" s="4">
        <v>1</v>
      </c>
      <c r="E20" s="6">
        <v>0</v>
      </c>
    </row>
    <row r="21" spans="1:5" x14ac:dyDescent="0.25">
      <c r="A21" s="1" t="s">
        <v>49</v>
      </c>
      <c r="B21" s="19" t="s">
        <v>50</v>
      </c>
      <c r="C21" s="16" t="s">
        <v>16</v>
      </c>
      <c r="D21" s="1" t="s">
        <v>16</v>
      </c>
      <c r="E21" s="14">
        <f>SUM(E22:E25)</f>
        <v>0</v>
      </c>
    </row>
    <row r="22" spans="1:5" ht="30" x14ac:dyDescent="0.25">
      <c r="A22" s="17" t="s">
        <v>51</v>
      </c>
      <c r="B22" s="10" t="s">
        <v>52</v>
      </c>
      <c r="C22" s="3" t="s">
        <v>20</v>
      </c>
      <c r="D22" s="4">
        <v>1</v>
      </c>
      <c r="E22" s="6">
        <v>0</v>
      </c>
    </row>
    <row r="23" spans="1:5" x14ac:dyDescent="0.25">
      <c r="A23" s="17" t="s">
        <v>53</v>
      </c>
      <c r="B23" s="10" t="s">
        <v>54</v>
      </c>
      <c r="C23" s="3" t="s">
        <v>20</v>
      </c>
      <c r="D23" s="4">
        <v>1</v>
      </c>
      <c r="E23" s="6">
        <v>0</v>
      </c>
    </row>
    <row r="24" spans="1:5" x14ac:dyDescent="0.25">
      <c r="A24" s="17" t="s">
        <v>55</v>
      </c>
      <c r="B24" s="10" t="s">
        <v>56</v>
      </c>
      <c r="C24" s="3" t="s">
        <v>20</v>
      </c>
      <c r="D24" s="4">
        <v>1</v>
      </c>
      <c r="E24" s="6">
        <v>0</v>
      </c>
    </row>
    <row r="25" spans="1:5" x14ac:dyDescent="0.25">
      <c r="A25" s="17" t="s">
        <v>57</v>
      </c>
      <c r="B25" s="10" t="s">
        <v>56</v>
      </c>
      <c r="C25" s="3" t="s">
        <v>20</v>
      </c>
      <c r="D25" s="4">
        <v>1</v>
      </c>
      <c r="E25" s="6">
        <v>0</v>
      </c>
    </row>
    <row r="26" spans="1:5" x14ac:dyDescent="0.25">
      <c r="A26" s="15" t="s">
        <v>5</v>
      </c>
      <c r="B26" s="13" t="s">
        <v>58</v>
      </c>
      <c r="C26" s="16" t="s">
        <v>20</v>
      </c>
      <c r="D26" s="1">
        <v>1</v>
      </c>
      <c r="E26" s="14">
        <v>0</v>
      </c>
    </row>
    <row r="27" spans="1:5" x14ac:dyDescent="0.25">
      <c r="A27" s="15" t="s">
        <v>6</v>
      </c>
      <c r="B27" s="20" t="s">
        <v>59</v>
      </c>
      <c r="C27" s="16" t="s">
        <v>16</v>
      </c>
      <c r="D27" s="1" t="s">
        <v>16</v>
      </c>
      <c r="E27" s="14">
        <f>SUM(E28:E30)</f>
        <v>0</v>
      </c>
    </row>
    <row r="28" spans="1:5" x14ac:dyDescent="0.25">
      <c r="A28" s="17" t="s">
        <v>60</v>
      </c>
      <c r="B28" s="5" t="s">
        <v>61</v>
      </c>
      <c r="C28" s="3" t="s">
        <v>20</v>
      </c>
      <c r="D28" s="4">
        <v>1</v>
      </c>
      <c r="E28" s="6">
        <v>0</v>
      </c>
    </row>
    <row r="29" spans="1:5" x14ac:dyDescent="0.25">
      <c r="A29" s="17" t="s">
        <v>62</v>
      </c>
      <c r="B29" s="5" t="s">
        <v>64</v>
      </c>
      <c r="C29" s="3" t="s">
        <v>20</v>
      </c>
      <c r="D29" s="4">
        <v>1</v>
      </c>
      <c r="E29" s="6">
        <v>0</v>
      </c>
    </row>
    <row r="30" spans="1:5" x14ac:dyDescent="0.25">
      <c r="A30" s="17" t="s">
        <v>63</v>
      </c>
      <c r="B30" s="5" t="s">
        <v>65</v>
      </c>
      <c r="C30" s="3" t="s">
        <v>20</v>
      </c>
      <c r="D30" s="4">
        <v>1</v>
      </c>
      <c r="E30" s="6">
        <v>0</v>
      </c>
    </row>
    <row r="31" spans="1:5" x14ac:dyDescent="0.25">
      <c r="A31" s="15" t="s">
        <v>66</v>
      </c>
      <c r="B31" s="20" t="s">
        <v>67</v>
      </c>
      <c r="C31" s="16" t="s">
        <v>20</v>
      </c>
      <c r="D31" s="1">
        <v>1</v>
      </c>
      <c r="E31" s="14">
        <v>0</v>
      </c>
    </row>
    <row r="32" spans="1:5" x14ac:dyDescent="0.25">
      <c r="A32" s="15" t="s">
        <v>7</v>
      </c>
      <c r="B32" s="20" t="s">
        <v>68</v>
      </c>
      <c r="C32" s="16" t="s">
        <v>20</v>
      </c>
      <c r="D32" s="1">
        <v>1</v>
      </c>
      <c r="E32" s="14">
        <v>0</v>
      </c>
    </row>
    <row r="33" spans="1:5" x14ac:dyDescent="0.25">
      <c r="A33" s="15" t="s">
        <v>69</v>
      </c>
      <c r="B33" s="20" t="s">
        <v>70</v>
      </c>
      <c r="C33" s="16" t="s">
        <v>16</v>
      </c>
      <c r="D33" s="1" t="s">
        <v>16</v>
      </c>
      <c r="E33" s="14">
        <f>SUM(E34:E37)</f>
        <v>0</v>
      </c>
    </row>
    <row r="34" spans="1:5" x14ac:dyDescent="0.25">
      <c r="A34" s="17" t="s">
        <v>73</v>
      </c>
      <c r="B34" s="5" t="s">
        <v>71</v>
      </c>
      <c r="C34" s="3" t="s">
        <v>20</v>
      </c>
      <c r="D34" s="4">
        <v>1</v>
      </c>
      <c r="E34" s="6">
        <v>0</v>
      </c>
    </row>
    <row r="35" spans="1:5" x14ac:dyDescent="0.25">
      <c r="A35" s="17" t="s">
        <v>72</v>
      </c>
      <c r="B35" s="5" t="s">
        <v>74</v>
      </c>
      <c r="C35" s="3" t="s">
        <v>20</v>
      </c>
      <c r="D35" s="4">
        <v>1</v>
      </c>
      <c r="E35" s="6">
        <v>0</v>
      </c>
    </row>
    <row r="36" spans="1:5" x14ac:dyDescent="0.25">
      <c r="A36" s="17" t="s">
        <v>75</v>
      </c>
      <c r="B36" s="5" t="s">
        <v>76</v>
      </c>
      <c r="C36" s="3" t="s">
        <v>20</v>
      </c>
      <c r="D36" s="4">
        <v>1</v>
      </c>
      <c r="E36" s="6">
        <v>0</v>
      </c>
    </row>
    <row r="37" spans="1:5" x14ac:dyDescent="0.25">
      <c r="A37" s="17" t="s">
        <v>77</v>
      </c>
      <c r="B37" s="5" t="s">
        <v>78</v>
      </c>
      <c r="C37" s="3" t="s">
        <v>20</v>
      </c>
      <c r="D37" s="4">
        <v>1</v>
      </c>
      <c r="E37" s="6">
        <v>0</v>
      </c>
    </row>
    <row r="38" spans="1:5" x14ac:dyDescent="0.25">
      <c r="A38" s="15" t="s">
        <v>79</v>
      </c>
      <c r="B38" s="20" t="s">
        <v>80</v>
      </c>
      <c r="C38" s="16" t="s">
        <v>20</v>
      </c>
      <c r="D38" s="1">
        <v>1</v>
      </c>
      <c r="E38" s="14">
        <v>0</v>
      </c>
    </row>
    <row r="39" spans="1:5" x14ac:dyDescent="0.25">
      <c r="A39" s="15" t="s">
        <v>8</v>
      </c>
      <c r="B39" s="20" t="s">
        <v>81</v>
      </c>
      <c r="C39" s="16" t="s">
        <v>20</v>
      </c>
      <c r="D39" s="1">
        <v>1</v>
      </c>
      <c r="E39" s="14">
        <v>0</v>
      </c>
    </row>
    <row r="40" spans="1:5" x14ac:dyDescent="0.25">
      <c r="A40" s="15" t="s">
        <v>9</v>
      </c>
      <c r="B40" s="20" t="s">
        <v>82</v>
      </c>
      <c r="C40" s="16" t="s">
        <v>20</v>
      </c>
      <c r="D40" s="1">
        <v>1</v>
      </c>
      <c r="E40" s="14">
        <v>0</v>
      </c>
    </row>
    <row r="41" spans="1:5" x14ac:dyDescent="0.25">
      <c r="A41" s="15" t="s">
        <v>10</v>
      </c>
      <c r="B41" s="20" t="s">
        <v>83</v>
      </c>
      <c r="C41" s="16" t="s">
        <v>16</v>
      </c>
      <c r="D41" s="1" t="s">
        <v>16</v>
      </c>
      <c r="E41" s="14">
        <f>SUM(E42:E43)</f>
        <v>0</v>
      </c>
    </row>
    <row r="42" spans="1:5" x14ac:dyDescent="0.25">
      <c r="A42" s="17" t="s">
        <v>84</v>
      </c>
      <c r="B42" s="5" t="s">
        <v>85</v>
      </c>
      <c r="C42" s="3" t="s">
        <v>20</v>
      </c>
      <c r="D42" s="4">
        <v>1</v>
      </c>
      <c r="E42" s="6">
        <v>0</v>
      </c>
    </row>
    <row r="43" spans="1:5" x14ac:dyDescent="0.25">
      <c r="A43" s="17" t="s">
        <v>86</v>
      </c>
      <c r="B43" s="5" t="s">
        <v>87</v>
      </c>
      <c r="C43" s="3" t="s">
        <v>20</v>
      </c>
      <c r="D43" s="4">
        <v>1</v>
      </c>
      <c r="E43" s="6">
        <v>0</v>
      </c>
    </row>
    <row r="44" spans="1:5" x14ac:dyDescent="0.25">
      <c r="A44" s="15" t="s">
        <v>88</v>
      </c>
      <c r="B44" s="20" t="s">
        <v>89</v>
      </c>
      <c r="C44" s="16" t="s">
        <v>20</v>
      </c>
      <c r="D44" s="1">
        <v>1</v>
      </c>
      <c r="E44" s="14">
        <v>0</v>
      </c>
    </row>
    <row r="45" spans="1:5" x14ac:dyDescent="0.25">
      <c r="A45" s="15" t="s">
        <v>11</v>
      </c>
      <c r="B45" s="20" t="s">
        <v>90</v>
      </c>
      <c r="C45" s="16" t="s">
        <v>20</v>
      </c>
      <c r="D45" s="1">
        <v>1</v>
      </c>
      <c r="E45" s="14">
        <v>0</v>
      </c>
    </row>
    <row r="46" spans="1:5" x14ac:dyDescent="0.25">
      <c r="A46" s="15" t="s">
        <v>91</v>
      </c>
      <c r="B46" s="20" t="s">
        <v>92</v>
      </c>
      <c r="C46" s="16" t="s">
        <v>16</v>
      </c>
      <c r="D46" s="1" t="s">
        <v>16</v>
      </c>
      <c r="E46" s="14">
        <f>SUM(E47:E53)</f>
        <v>0</v>
      </c>
    </row>
    <row r="47" spans="1:5" x14ac:dyDescent="0.25">
      <c r="A47" s="17" t="s">
        <v>93</v>
      </c>
      <c r="B47" s="5" t="s">
        <v>94</v>
      </c>
      <c r="C47" s="3" t="s">
        <v>20</v>
      </c>
      <c r="D47" s="4">
        <v>1</v>
      </c>
      <c r="E47" s="6">
        <v>0</v>
      </c>
    </row>
    <row r="48" spans="1:5" x14ac:dyDescent="0.25">
      <c r="A48" s="17" t="s">
        <v>95</v>
      </c>
      <c r="B48" s="5" t="s">
        <v>96</v>
      </c>
      <c r="C48" s="3" t="s">
        <v>20</v>
      </c>
      <c r="D48" s="4">
        <v>1</v>
      </c>
      <c r="E48" s="6">
        <v>0</v>
      </c>
    </row>
    <row r="49" spans="1:5" x14ac:dyDescent="0.25">
      <c r="A49" s="17" t="s">
        <v>97</v>
      </c>
      <c r="B49" s="12" t="s">
        <v>101</v>
      </c>
      <c r="C49" s="3" t="s">
        <v>20</v>
      </c>
      <c r="D49" s="4">
        <v>1</v>
      </c>
      <c r="E49" s="6">
        <v>0</v>
      </c>
    </row>
    <row r="50" spans="1:5" ht="16.5" customHeight="1" x14ac:dyDescent="0.25">
      <c r="A50" s="17" t="s">
        <v>98</v>
      </c>
      <c r="B50" s="10" t="s">
        <v>102</v>
      </c>
      <c r="C50" s="3" t="s">
        <v>20</v>
      </c>
      <c r="D50" s="4">
        <v>1</v>
      </c>
      <c r="E50" s="6">
        <v>0</v>
      </c>
    </row>
    <row r="51" spans="1:5" x14ac:dyDescent="0.25">
      <c r="A51" s="17" t="s">
        <v>99</v>
      </c>
      <c r="B51" s="10" t="s">
        <v>103</v>
      </c>
      <c r="C51" s="3" t="s">
        <v>20</v>
      </c>
      <c r="D51" s="4">
        <v>1</v>
      </c>
      <c r="E51" s="6">
        <v>0</v>
      </c>
    </row>
    <row r="52" spans="1:5" ht="21" customHeight="1" x14ac:dyDescent="0.25">
      <c r="A52" s="17" t="s">
        <v>100</v>
      </c>
      <c r="B52" s="2" t="s">
        <v>104</v>
      </c>
      <c r="C52" s="3" t="s">
        <v>20</v>
      </c>
      <c r="D52" s="4">
        <v>1</v>
      </c>
      <c r="E52" s="6">
        <v>0</v>
      </c>
    </row>
    <row r="53" spans="1:5" x14ac:dyDescent="0.25">
      <c r="A53" s="17" t="s">
        <v>105</v>
      </c>
      <c r="B53" s="5" t="s">
        <v>30</v>
      </c>
      <c r="C53" s="3" t="s">
        <v>20</v>
      </c>
      <c r="D53" s="4">
        <v>1</v>
      </c>
      <c r="E53" s="6">
        <v>0</v>
      </c>
    </row>
    <row r="54" spans="1:5" ht="21" customHeight="1" x14ac:dyDescent="0.25">
      <c r="A54" s="32" t="s">
        <v>107</v>
      </c>
      <c r="B54" s="33"/>
      <c r="C54" s="33"/>
      <c r="D54" s="34"/>
      <c r="E54" s="21">
        <f>E5+E6+E7+E18+E21+E26+E27+E31+E32+E33+E38+E39+E40+E41+E44+E45+E46</f>
        <v>0</v>
      </c>
    </row>
    <row r="55" spans="1:5" ht="18.75" customHeight="1" x14ac:dyDescent="0.25">
      <c r="A55" s="32" t="s">
        <v>106</v>
      </c>
      <c r="B55" s="33"/>
      <c r="C55" s="33"/>
      <c r="D55" s="34"/>
      <c r="E55" s="21">
        <f>ROUND(E54*0.23,2)</f>
        <v>0</v>
      </c>
    </row>
    <row r="56" spans="1:5" ht="18.75" customHeight="1" x14ac:dyDescent="0.25">
      <c r="A56" s="32" t="s">
        <v>108</v>
      </c>
      <c r="B56" s="33"/>
      <c r="C56" s="33"/>
      <c r="D56" s="34"/>
      <c r="E56" s="21">
        <f>E54+E55</f>
        <v>0</v>
      </c>
    </row>
  </sheetData>
  <mergeCells count="5">
    <mergeCell ref="A1:E1"/>
    <mergeCell ref="A56:D56"/>
    <mergeCell ref="A2:E2"/>
    <mergeCell ref="A54:D54"/>
    <mergeCell ref="A55:D55"/>
  </mergeCells>
  <phoneticPr fontId="4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2429-606A-40AF-9287-A84A4CF7B58A}">
  <dimension ref="A1:E55"/>
  <sheetViews>
    <sheetView topLeftCell="A25" workbookViewId="0">
      <selection activeCell="I13" sqref="I13"/>
    </sheetView>
  </sheetViews>
  <sheetFormatPr defaultRowHeight="15" x14ac:dyDescent="0.25"/>
  <cols>
    <col min="1" max="1" width="8.28515625" customWidth="1"/>
    <col min="2" max="2" width="55.42578125" customWidth="1"/>
    <col min="5" max="5" width="19.28515625" customWidth="1"/>
  </cols>
  <sheetData>
    <row r="1" spans="1:5" ht="26.25" x14ac:dyDescent="0.25">
      <c r="A1" s="30" t="s">
        <v>191</v>
      </c>
      <c r="B1" s="31"/>
      <c r="C1" s="31"/>
      <c r="D1" s="31"/>
      <c r="E1" s="31"/>
    </row>
    <row r="2" spans="1:5" ht="26.25" x14ac:dyDescent="0.25">
      <c r="A2" s="30" t="s">
        <v>12</v>
      </c>
      <c r="B2" s="31"/>
      <c r="C2" s="31"/>
      <c r="D2" s="31"/>
      <c r="E2" s="31"/>
    </row>
    <row r="3" spans="1:5" ht="45" customHeight="1" x14ac:dyDescent="0.25">
      <c r="A3" s="8" t="s">
        <v>0</v>
      </c>
      <c r="B3" s="9" t="s">
        <v>1</v>
      </c>
      <c r="C3" s="8" t="s">
        <v>2</v>
      </c>
      <c r="D3" s="8" t="s">
        <v>3</v>
      </c>
      <c r="E3" s="9" t="s">
        <v>13</v>
      </c>
    </row>
    <row r="4" spans="1:5" ht="19.5" customHeight="1" x14ac:dyDescent="0.25">
      <c r="A4" s="1" t="s">
        <v>109</v>
      </c>
      <c r="B4" s="13" t="s">
        <v>110</v>
      </c>
      <c r="C4" s="16" t="s">
        <v>16</v>
      </c>
      <c r="D4" s="1" t="s">
        <v>16</v>
      </c>
      <c r="E4" s="14">
        <f>E5+E6+E7+E8+E9+E10+E11+E12</f>
        <v>0</v>
      </c>
    </row>
    <row r="5" spans="1:5" ht="18.75" customHeight="1" x14ac:dyDescent="0.25">
      <c r="A5" s="4">
        <v>1</v>
      </c>
      <c r="B5" s="10" t="s">
        <v>111</v>
      </c>
      <c r="C5" s="3" t="s">
        <v>20</v>
      </c>
      <c r="D5" s="4">
        <v>1</v>
      </c>
      <c r="E5" s="6">
        <v>0</v>
      </c>
    </row>
    <row r="6" spans="1:5" ht="15" customHeight="1" x14ac:dyDescent="0.25">
      <c r="A6" s="4">
        <v>2</v>
      </c>
      <c r="B6" s="10" t="s">
        <v>112</v>
      </c>
      <c r="C6" s="3" t="s">
        <v>20</v>
      </c>
      <c r="D6" s="4">
        <v>1</v>
      </c>
      <c r="E6" s="6">
        <v>0</v>
      </c>
    </row>
    <row r="7" spans="1:5" ht="17.25" customHeight="1" x14ac:dyDescent="0.25">
      <c r="A7" s="4">
        <v>3</v>
      </c>
      <c r="B7" s="10" t="s">
        <v>113</v>
      </c>
      <c r="C7" s="3" t="s">
        <v>20</v>
      </c>
      <c r="D7" s="4">
        <v>1</v>
      </c>
      <c r="E7" s="6">
        <v>0</v>
      </c>
    </row>
    <row r="8" spans="1:5" ht="13.5" customHeight="1" x14ac:dyDescent="0.25">
      <c r="A8" s="4">
        <v>4</v>
      </c>
      <c r="B8" s="11" t="s">
        <v>114</v>
      </c>
      <c r="C8" s="3" t="s">
        <v>20</v>
      </c>
      <c r="D8" s="4">
        <v>1</v>
      </c>
      <c r="E8" s="6">
        <v>0</v>
      </c>
    </row>
    <row r="9" spans="1:5" ht="29.25" customHeight="1" x14ac:dyDescent="0.25">
      <c r="A9" s="4">
        <v>5</v>
      </c>
      <c r="B9" s="10" t="s">
        <v>115</v>
      </c>
      <c r="C9" s="3" t="s">
        <v>20</v>
      </c>
      <c r="D9" s="4">
        <v>1</v>
      </c>
      <c r="E9" s="6">
        <v>0</v>
      </c>
    </row>
    <row r="10" spans="1:5" x14ac:dyDescent="0.25">
      <c r="A10" s="4">
        <v>6</v>
      </c>
      <c r="B10" s="10" t="s">
        <v>116</v>
      </c>
      <c r="C10" s="3" t="s">
        <v>20</v>
      </c>
      <c r="D10" s="4">
        <v>1</v>
      </c>
      <c r="E10" s="6">
        <v>0</v>
      </c>
    </row>
    <row r="11" spans="1:5" x14ac:dyDescent="0.25">
      <c r="A11" s="4">
        <v>7</v>
      </c>
      <c r="B11" s="10" t="s">
        <v>117</v>
      </c>
      <c r="C11" s="3" t="s">
        <v>20</v>
      </c>
      <c r="D11" s="4">
        <v>1</v>
      </c>
      <c r="E11" s="6">
        <v>0</v>
      </c>
    </row>
    <row r="12" spans="1:5" x14ac:dyDescent="0.25">
      <c r="A12" s="4">
        <v>8</v>
      </c>
      <c r="B12" s="24" t="s">
        <v>190</v>
      </c>
      <c r="C12" s="3"/>
      <c r="D12" s="4"/>
      <c r="E12" s="6"/>
    </row>
    <row r="13" spans="1:5" ht="18" customHeight="1" x14ac:dyDescent="0.25">
      <c r="A13" s="1" t="s">
        <v>118</v>
      </c>
      <c r="B13" s="13" t="s">
        <v>119</v>
      </c>
      <c r="C13" s="16" t="s">
        <v>16</v>
      </c>
      <c r="D13" s="1" t="s">
        <v>16</v>
      </c>
      <c r="E13" s="14">
        <f>SUM(E14:E17)</f>
        <v>0</v>
      </c>
    </row>
    <row r="14" spans="1:5" x14ac:dyDescent="0.25">
      <c r="A14" s="4">
        <v>1</v>
      </c>
      <c r="B14" s="10" t="s">
        <v>120</v>
      </c>
      <c r="C14" s="3" t="s">
        <v>20</v>
      </c>
      <c r="D14" s="4">
        <v>1</v>
      </c>
      <c r="E14" s="6">
        <v>0</v>
      </c>
    </row>
    <row r="15" spans="1:5" x14ac:dyDescent="0.25">
      <c r="A15" s="4">
        <v>2</v>
      </c>
      <c r="B15" s="5" t="s">
        <v>121</v>
      </c>
      <c r="C15" s="3" t="s">
        <v>20</v>
      </c>
      <c r="D15" s="4">
        <v>1</v>
      </c>
      <c r="E15" s="6">
        <v>0</v>
      </c>
    </row>
    <row r="16" spans="1:5" x14ac:dyDescent="0.25">
      <c r="A16" s="4">
        <v>3</v>
      </c>
      <c r="B16" s="5" t="s">
        <v>122</v>
      </c>
      <c r="C16" s="3" t="s">
        <v>20</v>
      </c>
      <c r="D16" s="4">
        <v>1</v>
      </c>
      <c r="E16" s="6">
        <v>0</v>
      </c>
    </row>
    <row r="17" spans="1:5" x14ac:dyDescent="0.25">
      <c r="A17" s="4">
        <v>4</v>
      </c>
      <c r="B17" s="5" t="s">
        <v>195</v>
      </c>
      <c r="C17" s="3" t="s">
        <v>20</v>
      </c>
      <c r="D17" s="4">
        <v>1</v>
      </c>
      <c r="E17" s="6">
        <v>0</v>
      </c>
    </row>
    <row r="18" spans="1:5" ht="17.25" customHeight="1" x14ac:dyDescent="0.25">
      <c r="A18" s="1" t="s">
        <v>123</v>
      </c>
      <c r="B18" s="18" t="s">
        <v>124</v>
      </c>
      <c r="C18" s="16" t="s">
        <v>16</v>
      </c>
      <c r="D18" s="1" t="s">
        <v>16</v>
      </c>
      <c r="E18" s="14">
        <f>E19+E20+E21+E22+E23+E28+E29+E30+E31+E38+E42+E45+E46+E47</f>
        <v>0</v>
      </c>
    </row>
    <row r="19" spans="1:5" ht="15.75" customHeight="1" x14ac:dyDescent="0.25">
      <c r="A19" s="1">
        <v>1</v>
      </c>
      <c r="B19" s="13" t="s">
        <v>125</v>
      </c>
      <c r="C19" s="16" t="s">
        <v>20</v>
      </c>
      <c r="D19" s="1">
        <v>1</v>
      </c>
      <c r="E19" s="14">
        <v>0</v>
      </c>
    </row>
    <row r="20" spans="1:5" ht="24.75" customHeight="1" x14ac:dyDescent="0.25">
      <c r="A20" s="1">
        <v>2</v>
      </c>
      <c r="B20" s="13" t="s">
        <v>126</v>
      </c>
      <c r="C20" s="16" t="s">
        <v>20</v>
      </c>
      <c r="D20" s="1">
        <v>1</v>
      </c>
      <c r="E20" s="14">
        <v>0</v>
      </c>
    </row>
    <row r="21" spans="1:5" x14ac:dyDescent="0.25">
      <c r="A21" s="1">
        <v>3</v>
      </c>
      <c r="B21" s="13" t="s">
        <v>127</v>
      </c>
      <c r="C21" s="16" t="s">
        <v>20</v>
      </c>
      <c r="D21" s="1">
        <v>1</v>
      </c>
      <c r="E21" s="14">
        <v>0</v>
      </c>
    </row>
    <row r="22" spans="1:5" x14ac:dyDescent="0.25">
      <c r="A22" s="1">
        <v>4</v>
      </c>
      <c r="B22" s="13" t="s">
        <v>128</v>
      </c>
      <c r="C22" s="16" t="s">
        <v>20</v>
      </c>
      <c r="D22" s="1">
        <v>1</v>
      </c>
      <c r="E22" s="14">
        <v>0</v>
      </c>
    </row>
    <row r="23" spans="1:5" x14ac:dyDescent="0.25">
      <c r="A23" s="1">
        <v>5</v>
      </c>
      <c r="B23" s="19" t="s">
        <v>129</v>
      </c>
      <c r="C23" s="16" t="s">
        <v>16</v>
      </c>
      <c r="D23" s="1" t="s">
        <v>16</v>
      </c>
      <c r="E23" s="14">
        <f>SUM(E24:E27)</f>
        <v>0</v>
      </c>
    </row>
    <row r="24" spans="1:5" x14ac:dyDescent="0.25">
      <c r="A24" s="17" t="s">
        <v>51</v>
      </c>
      <c r="B24" s="10" t="s">
        <v>130</v>
      </c>
      <c r="C24" s="3" t="s">
        <v>20</v>
      </c>
      <c r="D24" s="4">
        <v>1</v>
      </c>
      <c r="E24" s="6">
        <v>0</v>
      </c>
    </row>
    <row r="25" spans="1:5" x14ac:dyDescent="0.25">
      <c r="A25" s="17" t="s">
        <v>53</v>
      </c>
      <c r="B25" s="10" t="s">
        <v>131</v>
      </c>
      <c r="C25" s="3" t="s">
        <v>20</v>
      </c>
      <c r="D25" s="4">
        <v>1</v>
      </c>
      <c r="E25" s="6">
        <v>0</v>
      </c>
    </row>
    <row r="26" spans="1:5" x14ac:dyDescent="0.25">
      <c r="A26" s="17" t="s">
        <v>55</v>
      </c>
      <c r="B26" s="10" t="s">
        <v>132</v>
      </c>
      <c r="C26" s="3" t="s">
        <v>20</v>
      </c>
      <c r="D26" s="4">
        <v>1</v>
      </c>
      <c r="E26" s="6">
        <v>0</v>
      </c>
    </row>
    <row r="27" spans="1:5" x14ac:dyDescent="0.25">
      <c r="A27" s="17" t="s">
        <v>57</v>
      </c>
      <c r="B27" s="10" t="s">
        <v>133</v>
      </c>
      <c r="C27" s="3" t="s">
        <v>20</v>
      </c>
      <c r="D27" s="4">
        <v>1</v>
      </c>
      <c r="E27" s="6">
        <v>0</v>
      </c>
    </row>
    <row r="28" spans="1:5" x14ac:dyDescent="0.25">
      <c r="A28" s="15" t="s">
        <v>5</v>
      </c>
      <c r="B28" s="13" t="s">
        <v>134</v>
      </c>
      <c r="C28" s="16" t="s">
        <v>20</v>
      </c>
      <c r="D28" s="1">
        <v>1</v>
      </c>
      <c r="E28" s="14">
        <v>0</v>
      </c>
    </row>
    <row r="29" spans="1:5" x14ac:dyDescent="0.25">
      <c r="A29" s="15" t="s">
        <v>135</v>
      </c>
      <c r="B29" s="20" t="s">
        <v>136</v>
      </c>
      <c r="C29" s="16" t="s">
        <v>20</v>
      </c>
      <c r="D29" s="1">
        <v>1</v>
      </c>
      <c r="E29" s="14">
        <v>0</v>
      </c>
    </row>
    <row r="30" spans="1:5" x14ac:dyDescent="0.25">
      <c r="A30" s="15" t="s">
        <v>137</v>
      </c>
      <c r="B30" s="20" t="s">
        <v>138</v>
      </c>
      <c r="C30" s="16" t="s">
        <v>20</v>
      </c>
      <c r="D30" s="1">
        <v>1</v>
      </c>
      <c r="E30" s="14">
        <v>0</v>
      </c>
    </row>
    <row r="31" spans="1:5" x14ac:dyDescent="0.25">
      <c r="A31" s="15" t="s">
        <v>7</v>
      </c>
      <c r="B31" s="20" t="s">
        <v>139</v>
      </c>
      <c r="C31" s="16" t="s">
        <v>16</v>
      </c>
      <c r="D31" s="1" t="s">
        <v>16</v>
      </c>
      <c r="E31" s="14">
        <f>SUM(E32:E37)</f>
        <v>0</v>
      </c>
    </row>
    <row r="32" spans="1:5" x14ac:dyDescent="0.25">
      <c r="A32" s="17" t="s">
        <v>140</v>
      </c>
      <c r="B32" s="5" t="s">
        <v>141</v>
      </c>
      <c r="C32" s="3" t="s">
        <v>20</v>
      </c>
      <c r="D32" s="4">
        <v>1</v>
      </c>
      <c r="E32" s="6">
        <v>0</v>
      </c>
    </row>
    <row r="33" spans="1:5" x14ac:dyDescent="0.25">
      <c r="A33" s="17" t="s">
        <v>142</v>
      </c>
      <c r="B33" s="5" t="s">
        <v>143</v>
      </c>
      <c r="C33" s="3" t="s">
        <v>20</v>
      </c>
      <c r="D33" s="4">
        <v>1</v>
      </c>
      <c r="E33" s="6">
        <v>0</v>
      </c>
    </row>
    <row r="34" spans="1:5" x14ac:dyDescent="0.25">
      <c r="A34" s="17" t="s">
        <v>144</v>
      </c>
      <c r="B34" s="5" t="s">
        <v>145</v>
      </c>
      <c r="C34" s="3" t="s">
        <v>20</v>
      </c>
      <c r="D34" s="4">
        <v>1</v>
      </c>
      <c r="E34" s="6">
        <v>0</v>
      </c>
    </row>
    <row r="35" spans="1:5" x14ac:dyDescent="0.25">
      <c r="A35" s="17" t="s">
        <v>146</v>
      </c>
      <c r="B35" s="5" t="s">
        <v>147</v>
      </c>
      <c r="C35" s="3" t="s">
        <v>20</v>
      </c>
      <c r="D35" s="4">
        <v>1</v>
      </c>
      <c r="E35" s="6">
        <v>0</v>
      </c>
    </row>
    <row r="36" spans="1:5" x14ac:dyDescent="0.25">
      <c r="A36" s="17" t="s">
        <v>148</v>
      </c>
      <c r="B36" s="5" t="s">
        <v>149</v>
      </c>
      <c r="C36" s="3" t="s">
        <v>20</v>
      </c>
      <c r="D36" s="4">
        <v>1</v>
      </c>
      <c r="E36" s="6">
        <v>0</v>
      </c>
    </row>
    <row r="37" spans="1:5" x14ac:dyDescent="0.25">
      <c r="A37" s="17" t="s">
        <v>150</v>
      </c>
      <c r="B37" s="5" t="s">
        <v>151</v>
      </c>
      <c r="C37" s="3" t="s">
        <v>20</v>
      </c>
      <c r="D37" s="4">
        <v>1</v>
      </c>
      <c r="E37" s="6">
        <v>0</v>
      </c>
    </row>
    <row r="38" spans="1:5" x14ac:dyDescent="0.25">
      <c r="A38" s="15" t="s">
        <v>69</v>
      </c>
      <c r="B38" s="20" t="s">
        <v>152</v>
      </c>
      <c r="C38" s="16" t="s">
        <v>16</v>
      </c>
      <c r="D38" s="1" t="s">
        <v>16</v>
      </c>
      <c r="E38" s="14">
        <f>SUM(E39:E41)</f>
        <v>0</v>
      </c>
    </row>
    <row r="39" spans="1:5" x14ac:dyDescent="0.25">
      <c r="A39" s="17" t="s">
        <v>73</v>
      </c>
      <c r="B39" s="5" t="s">
        <v>153</v>
      </c>
      <c r="C39" s="3" t="s">
        <v>20</v>
      </c>
      <c r="D39" s="4">
        <v>1</v>
      </c>
      <c r="E39" s="6">
        <v>0</v>
      </c>
    </row>
    <row r="40" spans="1:5" x14ac:dyDescent="0.25">
      <c r="A40" s="17" t="s">
        <v>72</v>
      </c>
      <c r="B40" s="5" t="s">
        <v>154</v>
      </c>
      <c r="C40" s="3" t="s">
        <v>20</v>
      </c>
      <c r="D40" s="4">
        <v>1</v>
      </c>
      <c r="E40" s="6">
        <v>0</v>
      </c>
    </row>
    <row r="41" spans="1:5" x14ac:dyDescent="0.25">
      <c r="A41" s="17" t="s">
        <v>75</v>
      </c>
      <c r="B41" s="5" t="s">
        <v>155</v>
      </c>
      <c r="C41" s="3" t="s">
        <v>20</v>
      </c>
      <c r="D41" s="4">
        <v>1</v>
      </c>
      <c r="E41" s="6">
        <v>0</v>
      </c>
    </row>
    <row r="42" spans="1:5" x14ac:dyDescent="0.25">
      <c r="A42" s="15" t="s">
        <v>156</v>
      </c>
      <c r="B42" s="20" t="s">
        <v>157</v>
      </c>
      <c r="C42" s="16" t="s">
        <v>16</v>
      </c>
      <c r="D42" s="1" t="s">
        <v>16</v>
      </c>
      <c r="E42" s="14">
        <f>SUM(E43:E44)</f>
        <v>0</v>
      </c>
    </row>
    <row r="43" spans="1:5" x14ac:dyDescent="0.25">
      <c r="A43" s="17" t="s">
        <v>158</v>
      </c>
      <c r="B43" s="5" t="s">
        <v>159</v>
      </c>
      <c r="C43" s="3" t="s">
        <v>20</v>
      </c>
      <c r="D43" s="4">
        <v>1</v>
      </c>
      <c r="E43" s="6">
        <v>0</v>
      </c>
    </row>
    <row r="44" spans="1:5" x14ac:dyDescent="0.25">
      <c r="A44" s="17" t="s">
        <v>160</v>
      </c>
      <c r="B44" s="5" t="s">
        <v>161</v>
      </c>
      <c r="C44" s="3" t="s">
        <v>20</v>
      </c>
      <c r="D44" s="4">
        <v>1</v>
      </c>
      <c r="E44" s="6">
        <v>0</v>
      </c>
    </row>
    <row r="45" spans="1:5" x14ac:dyDescent="0.25">
      <c r="A45" s="15" t="s">
        <v>162</v>
      </c>
      <c r="B45" s="20" t="s">
        <v>163</v>
      </c>
      <c r="C45" s="16" t="s">
        <v>20</v>
      </c>
      <c r="D45" s="1">
        <v>1</v>
      </c>
      <c r="E45" s="14">
        <v>0</v>
      </c>
    </row>
    <row r="46" spans="1:5" x14ac:dyDescent="0.25">
      <c r="A46" s="15" t="s">
        <v>9</v>
      </c>
      <c r="B46" s="20" t="s">
        <v>165</v>
      </c>
      <c r="C46" s="16" t="s">
        <v>20</v>
      </c>
      <c r="D46" s="1">
        <v>1</v>
      </c>
      <c r="E46" s="14">
        <v>0</v>
      </c>
    </row>
    <row r="47" spans="1:5" x14ac:dyDescent="0.25">
      <c r="A47" s="15" t="s">
        <v>164</v>
      </c>
      <c r="B47" s="20" t="s">
        <v>166</v>
      </c>
      <c r="C47" s="16" t="s">
        <v>16</v>
      </c>
      <c r="D47" s="1" t="s">
        <v>16</v>
      </c>
      <c r="E47" s="14">
        <f>SUM(E48:E52)</f>
        <v>0</v>
      </c>
    </row>
    <row r="48" spans="1:5" x14ac:dyDescent="0.25">
      <c r="A48" s="17" t="s">
        <v>167</v>
      </c>
      <c r="B48" s="5" t="s">
        <v>168</v>
      </c>
      <c r="C48" s="3" t="s">
        <v>20</v>
      </c>
      <c r="D48" s="4">
        <v>1</v>
      </c>
      <c r="E48" s="6">
        <v>0</v>
      </c>
    </row>
    <row r="49" spans="1:5" x14ac:dyDescent="0.25">
      <c r="A49" s="17" t="s">
        <v>86</v>
      </c>
      <c r="B49" s="5" t="s">
        <v>169</v>
      </c>
      <c r="C49" s="3" t="s">
        <v>20</v>
      </c>
      <c r="D49" s="4">
        <v>1</v>
      </c>
      <c r="E49" s="6">
        <v>0</v>
      </c>
    </row>
    <row r="50" spans="1:5" x14ac:dyDescent="0.25">
      <c r="A50" s="17" t="s">
        <v>170</v>
      </c>
      <c r="B50" s="12" t="s">
        <v>171</v>
      </c>
      <c r="C50" s="3" t="s">
        <v>20</v>
      </c>
      <c r="D50" s="4">
        <v>1</v>
      </c>
      <c r="E50" s="6">
        <v>0</v>
      </c>
    </row>
    <row r="51" spans="1:5" x14ac:dyDescent="0.25">
      <c r="A51" s="17" t="s">
        <v>172</v>
      </c>
      <c r="B51" s="12" t="s">
        <v>173</v>
      </c>
      <c r="C51" s="3" t="s">
        <v>20</v>
      </c>
      <c r="D51" s="4">
        <v>1</v>
      </c>
      <c r="E51" s="6">
        <v>0</v>
      </c>
    </row>
    <row r="52" spans="1:5" x14ac:dyDescent="0.25">
      <c r="A52" s="17" t="s">
        <v>174</v>
      </c>
      <c r="B52" s="12" t="s">
        <v>175</v>
      </c>
      <c r="C52" s="3" t="s">
        <v>20</v>
      </c>
      <c r="D52" s="4">
        <v>1</v>
      </c>
      <c r="E52" s="6">
        <v>0</v>
      </c>
    </row>
    <row r="53" spans="1:5" x14ac:dyDescent="0.25">
      <c r="A53" s="32" t="s">
        <v>107</v>
      </c>
      <c r="B53" s="33"/>
      <c r="C53" s="33"/>
      <c r="D53" s="34"/>
      <c r="E53" s="21">
        <f>E4+E13+E18</f>
        <v>0</v>
      </c>
    </row>
    <row r="54" spans="1:5" x14ac:dyDescent="0.25">
      <c r="A54" s="32" t="s">
        <v>106</v>
      </c>
      <c r="B54" s="33"/>
      <c r="C54" s="33"/>
      <c r="D54" s="34"/>
      <c r="E54" s="21">
        <f>ROUND(E53*0.23,2)</f>
        <v>0</v>
      </c>
    </row>
    <row r="55" spans="1:5" x14ac:dyDescent="0.25">
      <c r="A55" s="32" t="s">
        <v>108</v>
      </c>
      <c r="B55" s="33"/>
      <c r="C55" s="33"/>
      <c r="D55" s="34"/>
      <c r="E55" s="21">
        <f>E53+E54</f>
        <v>0</v>
      </c>
    </row>
  </sheetData>
  <mergeCells count="5">
    <mergeCell ref="A1:E1"/>
    <mergeCell ref="A2:E2"/>
    <mergeCell ref="A53:D53"/>
    <mergeCell ref="A54:D54"/>
    <mergeCell ref="A55:D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D464-3089-4E18-8DDB-4C3379DA5F12}">
  <dimension ref="A1:E15"/>
  <sheetViews>
    <sheetView workbookViewId="0">
      <selection activeCell="F12" sqref="F12"/>
    </sheetView>
  </sheetViews>
  <sheetFormatPr defaultRowHeight="15" x14ac:dyDescent="0.25"/>
  <cols>
    <col min="2" max="2" width="48.140625" customWidth="1"/>
    <col min="5" max="5" width="17.7109375" customWidth="1"/>
  </cols>
  <sheetData>
    <row r="1" spans="1:5" ht="47.25" customHeight="1" x14ac:dyDescent="0.25">
      <c r="A1" s="30" t="s">
        <v>193</v>
      </c>
      <c r="B1" s="31"/>
      <c r="C1" s="31"/>
      <c r="D1" s="31"/>
      <c r="E1" s="31"/>
    </row>
    <row r="2" spans="1:5" ht="26.25" x14ac:dyDescent="0.25">
      <c r="A2" s="30" t="s">
        <v>12</v>
      </c>
      <c r="B2" s="31"/>
      <c r="C2" s="31"/>
      <c r="D2" s="31"/>
      <c r="E2" s="31"/>
    </row>
    <row r="3" spans="1:5" ht="37.5" x14ac:dyDescent="0.25">
      <c r="A3" s="8" t="s">
        <v>0</v>
      </c>
      <c r="B3" s="9" t="s">
        <v>1</v>
      </c>
      <c r="C3" s="8" t="s">
        <v>2</v>
      </c>
      <c r="D3" s="8" t="s">
        <v>3</v>
      </c>
      <c r="E3" s="9" t="s">
        <v>13</v>
      </c>
    </row>
    <row r="4" spans="1:5" ht="28.5" customHeight="1" x14ac:dyDescent="0.25">
      <c r="A4" s="1" t="s">
        <v>176</v>
      </c>
      <c r="B4" s="13" t="s">
        <v>177</v>
      </c>
      <c r="C4" s="3" t="s">
        <v>16</v>
      </c>
      <c r="D4" s="4" t="s">
        <v>16</v>
      </c>
      <c r="E4" s="14">
        <f>SUM(E5:E9)</f>
        <v>0</v>
      </c>
    </row>
    <row r="5" spans="1:5" ht="18.75" customHeight="1" x14ac:dyDescent="0.25">
      <c r="A5" s="1" t="s">
        <v>24</v>
      </c>
      <c r="B5" s="10" t="s">
        <v>178</v>
      </c>
      <c r="C5" s="3" t="s">
        <v>20</v>
      </c>
      <c r="D5" s="4">
        <v>1</v>
      </c>
      <c r="E5" s="6">
        <v>0</v>
      </c>
    </row>
    <row r="6" spans="1:5" ht="30.75" customHeight="1" x14ac:dyDescent="0.25">
      <c r="A6" s="1" t="s">
        <v>25</v>
      </c>
      <c r="B6" s="10" t="s">
        <v>179</v>
      </c>
      <c r="C6" s="3" t="s">
        <v>20</v>
      </c>
      <c r="D6" s="4">
        <v>1</v>
      </c>
      <c r="E6" s="6">
        <v>0</v>
      </c>
    </row>
    <row r="7" spans="1:5" x14ac:dyDescent="0.25">
      <c r="A7" s="1" t="s">
        <v>4</v>
      </c>
      <c r="B7" s="10" t="s">
        <v>180</v>
      </c>
      <c r="C7" s="3" t="s">
        <v>20</v>
      </c>
      <c r="D7" s="4">
        <v>1</v>
      </c>
      <c r="E7" s="6">
        <v>0</v>
      </c>
    </row>
    <row r="8" spans="1:5" x14ac:dyDescent="0.25">
      <c r="A8" s="1" t="s">
        <v>181</v>
      </c>
      <c r="B8" s="11" t="s">
        <v>182</v>
      </c>
      <c r="C8" s="3" t="s">
        <v>20</v>
      </c>
      <c r="D8" s="4">
        <v>1</v>
      </c>
      <c r="E8" s="6">
        <v>0</v>
      </c>
    </row>
    <row r="9" spans="1:5" x14ac:dyDescent="0.25">
      <c r="A9" s="1" t="s">
        <v>183</v>
      </c>
      <c r="B9" s="10" t="s">
        <v>184</v>
      </c>
      <c r="C9" s="3" t="s">
        <v>16</v>
      </c>
      <c r="D9" s="4" t="s">
        <v>16</v>
      </c>
      <c r="E9" s="6">
        <f>SUM(E10:E11)</f>
        <v>0</v>
      </c>
    </row>
    <row r="10" spans="1:5" x14ac:dyDescent="0.25">
      <c r="A10" s="1" t="s">
        <v>51</v>
      </c>
      <c r="B10" s="10" t="s">
        <v>185</v>
      </c>
      <c r="C10" s="3" t="s">
        <v>20</v>
      </c>
      <c r="D10" s="4">
        <v>1</v>
      </c>
      <c r="E10" s="6">
        <v>0</v>
      </c>
    </row>
    <row r="11" spans="1:5" ht="14.25" customHeight="1" x14ac:dyDescent="0.25">
      <c r="A11" s="1" t="s">
        <v>53</v>
      </c>
      <c r="B11" s="10" t="s">
        <v>186</v>
      </c>
      <c r="C11" s="3" t="s">
        <v>20</v>
      </c>
      <c r="D11" s="4">
        <v>1</v>
      </c>
      <c r="E11" s="6">
        <v>0</v>
      </c>
    </row>
    <row r="12" spans="1:5" ht="14.25" customHeight="1" x14ac:dyDescent="0.25">
      <c r="A12" s="25" t="s">
        <v>196</v>
      </c>
      <c r="B12" s="26" t="s">
        <v>197</v>
      </c>
      <c r="C12" s="27" t="s">
        <v>198</v>
      </c>
      <c r="D12" s="28">
        <v>1</v>
      </c>
      <c r="E12" s="14">
        <v>0</v>
      </c>
    </row>
    <row r="13" spans="1:5" x14ac:dyDescent="0.25">
      <c r="A13" s="32" t="s">
        <v>107</v>
      </c>
      <c r="B13" s="33"/>
      <c r="C13" s="33"/>
      <c r="D13" s="34"/>
      <c r="E13" s="21">
        <f>E4</f>
        <v>0</v>
      </c>
    </row>
    <row r="14" spans="1:5" x14ac:dyDescent="0.25">
      <c r="A14" s="32" t="s">
        <v>106</v>
      </c>
      <c r="B14" s="33"/>
      <c r="C14" s="33"/>
      <c r="D14" s="34"/>
      <c r="E14" s="7">
        <f>ROUND(E13*0.23,2)</f>
        <v>0</v>
      </c>
    </row>
    <row r="15" spans="1:5" x14ac:dyDescent="0.25">
      <c r="A15" s="32" t="s">
        <v>108</v>
      </c>
      <c r="B15" s="33"/>
      <c r="C15" s="33"/>
      <c r="D15" s="34"/>
      <c r="E15" s="21">
        <f>E13+E14</f>
        <v>0</v>
      </c>
    </row>
  </sheetData>
  <mergeCells count="5">
    <mergeCell ref="A1:E1"/>
    <mergeCell ref="A2:E2"/>
    <mergeCell ref="A13:D13"/>
    <mergeCell ref="A14:D14"/>
    <mergeCell ref="A15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1747-9A6E-4212-B5F2-92657CBC0CEE}">
  <dimension ref="A1:C12"/>
  <sheetViews>
    <sheetView workbookViewId="0">
      <selection activeCell="A10" sqref="A10:B10"/>
    </sheetView>
  </sheetViews>
  <sheetFormatPr defaultRowHeight="15" x14ac:dyDescent="0.25"/>
  <cols>
    <col min="2" max="2" width="69.28515625" customWidth="1"/>
    <col min="3" max="3" width="35.28515625" customWidth="1"/>
  </cols>
  <sheetData>
    <row r="1" spans="1:3" ht="26.25" x14ac:dyDescent="0.25">
      <c r="A1" s="30" t="s">
        <v>194</v>
      </c>
      <c r="B1" s="31"/>
      <c r="C1" s="31"/>
    </row>
    <row r="2" spans="1:3" ht="54.75" customHeight="1" x14ac:dyDescent="0.25">
      <c r="A2" s="30" t="s">
        <v>12</v>
      </c>
      <c r="B2" s="31"/>
      <c r="C2" s="31"/>
    </row>
    <row r="3" spans="1:3" ht="24.75" customHeight="1" x14ac:dyDescent="0.25">
      <c r="A3" s="8" t="s">
        <v>0</v>
      </c>
      <c r="B3" s="9" t="s">
        <v>1</v>
      </c>
      <c r="C3" s="9" t="s">
        <v>13</v>
      </c>
    </row>
    <row r="4" spans="1:3" ht="42" customHeight="1" x14ac:dyDescent="0.25">
      <c r="A4" s="1" t="s">
        <v>14</v>
      </c>
      <c r="B4" s="13" t="s">
        <v>15</v>
      </c>
      <c r="C4" s="14">
        <f>'roboty budowlane '!E54</f>
        <v>0</v>
      </c>
    </row>
    <row r="5" spans="1:3" ht="32.25" customHeight="1" x14ac:dyDescent="0.25">
      <c r="A5" s="1" t="s">
        <v>109</v>
      </c>
      <c r="B5" s="13" t="s">
        <v>110</v>
      </c>
      <c r="C5" s="6">
        <f>'instalacje '!E4</f>
        <v>0</v>
      </c>
    </row>
    <row r="6" spans="1:3" ht="24.75" customHeight="1" x14ac:dyDescent="0.25">
      <c r="A6" s="1" t="s">
        <v>118</v>
      </c>
      <c r="B6" s="13" t="s">
        <v>119</v>
      </c>
      <c r="C6" s="6">
        <f>'instalacje '!E13</f>
        <v>0</v>
      </c>
    </row>
    <row r="7" spans="1:3" x14ac:dyDescent="0.25">
      <c r="A7" s="1" t="s">
        <v>123</v>
      </c>
      <c r="B7" s="18" t="s">
        <v>124</v>
      </c>
      <c r="C7" s="6">
        <f>'instalacje '!E18</f>
        <v>0</v>
      </c>
    </row>
    <row r="8" spans="1:3" x14ac:dyDescent="0.25">
      <c r="A8" s="1" t="s">
        <v>176</v>
      </c>
      <c r="B8" s="13" t="s">
        <v>177</v>
      </c>
      <c r="C8" s="6">
        <f>'zagospodarowanie terenu '!E13</f>
        <v>0</v>
      </c>
    </row>
    <row r="9" spans="1:3" x14ac:dyDescent="0.25">
      <c r="A9" s="25" t="s">
        <v>196</v>
      </c>
      <c r="B9" s="29" t="s">
        <v>197</v>
      </c>
      <c r="C9" s="6">
        <f>'zagospodarowanie terenu '!E12</f>
        <v>0</v>
      </c>
    </row>
    <row r="10" spans="1:3" x14ac:dyDescent="0.25">
      <c r="A10" s="35" t="s">
        <v>187</v>
      </c>
      <c r="B10" s="36"/>
      <c r="C10" s="22">
        <f>SUM(C4:C8)</f>
        <v>0</v>
      </c>
    </row>
    <row r="11" spans="1:3" x14ac:dyDescent="0.25">
      <c r="A11" s="35" t="s">
        <v>188</v>
      </c>
      <c r="B11" s="36"/>
      <c r="C11" s="23">
        <f>ROUND(C10*0.23,2)</f>
        <v>0</v>
      </c>
    </row>
    <row r="12" spans="1:3" x14ac:dyDescent="0.25">
      <c r="A12" s="35" t="s">
        <v>189</v>
      </c>
      <c r="B12" s="36"/>
      <c r="C12" s="22">
        <f>C10+C11</f>
        <v>0</v>
      </c>
    </row>
  </sheetData>
  <mergeCells count="5">
    <mergeCell ref="A1:C1"/>
    <mergeCell ref="A2:C2"/>
    <mergeCell ref="A10:B10"/>
    <mergeCell ref="A11:B11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roboty budowlane </vt:lpstr>
      <vt:lpstr>instalacje </vt:lpstr>
      <vt:lpstr>zagospodarowanie terenu </vt:lpstr>
      <vt:lpstr>Razem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Gzowska</dc:creator>
  <cp:lastModifiedBy>E.Łuczyk</cp:lastModifiedBy>
  <cp:lastPrinted>2025-03-31T12:33:39Z</cp:lastPrinted>
  <dcterms:created xsi:type="dcterms:W3CDTF">2022-03-28T12:58:37Z</dcterms:created>
  <dcterms:modified xsi:type="dcterms:W3CDTF">2025-03-31T12:33:46Z</dcterms:modified>
</cp:coreProperties>
</file>