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dabrowski1\Desktop\Dokumenty\1. PZP\2. POSTĘPOWANIA PRZETARGOWE\2025\SA.270.04.2025\8. Załącznik nr 2 do SWZ - kosztorysy ofertowe\"/>
    </mc:Choice>
  </mc:AlternateContent>
  <xr:revisionPtr revIDLastSave="0" documentId="13_ncr:1_{94119954-F2C8-41D9-A09E-8CF0A518611D}" xr6:coauthVersionLast="47" xr6:coauthVersionMax="47" xr10:uidLastSave="{00000000-0000-0000-0000-000000000000}"/>
  <bookViews>
    <workbookView xWindow="28680" yWindow="-120" windowWidth="29040" windowHeight="15840" xr2:uid="{C2C5CBAF-8B9E-4901-A31D-EADE9BAC99C4}"/>
  </bookViews>
  <sheets>
    <sheet name="Kosztorys ofertowy Waliły" sheetId="2" r:id="rId1"/>
  </sheets>
  <calcPr calcId="181029"/>
</workbook>
</file>

<file path=xl/calcChain.xml><?xml version="1.0" encoding="utf-8"?>
<calcChain xmlns="http://schemas.openxmlformats.org/spreadsheetml/2006/main">
  <c r="G94" i="2" l="1"/>
  <c r="G93" i="2"/>
  <c r="G92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75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56" i="2"/>
  <c r="G51" i="2"/>
  <c r="G52" i="2"/>
  <c r="G53" i="2"/>
  <c r="G54" i="2"/>
  <c r="G50" i="2"/>
  <c r="G41" i="2"/>
  <c r="G42" i="2"/>
  <c r="G43" i="2"/>
  <c r="G44" i="2"/>
  <c r="G45" i="2"/>
  <c r="G46" i="2"/>
  <c r="G47" i="2"/>
  <c r="G48" i="2"/>
  <c r="G40" i="2"/>
  <c r="G30" i="2"/>
  <c r="G31" i="2"/>
  <c r="G32" i="2"/>
  <c r="G33" i="2"/>
  <c r="G34" i="2"/>
  <c r="G35" i="2"/>
  <c r="G36" i="2"/>
  <c r="G37" i="2"/>
  <c r="G38" i="2"/>
  <c r="G29" i="2"/>
  <c r="G23" i="2"/>
  <c r="G24" i="2"/>
  <c r="G25" i="2"/>
  <c r="G26" i="2"/>
  <c r="G27" i="2"/>
  <c r="G22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6" i="2"/>
</calcChain>
</file>

<file path=xl/sharedStrings.xml><?xml version="1.0" encoding="utf-8"?>
<sst xmlns="http://schemas.openxmlformats.org/spreadsheetml/2006/main" count="344" uniqueCount="256">
  <si>
    <t>Wartość kosztorysowa robót bez podatku VAT</t>
  </si>
  <si>
    <t>zł</t>
  </si>
  <si>
    <t>Lp.</t>
  </si>
  <si>
    <t>Podstawa wyceny</t>
  </si>
  <si>
    <t>Opis</t>
  </si>
  <si>
    <t>Jedn. miary</t>
  </si>
  <si>
    <t>Ilość</t>
  </si>
  <si>
    <t>Cena</t>
  </si>
  <si>
    <t>Wartość</t>
  </si>
  <si>
    <t>(5 x 6)</t>
  </si>
  <si>
    <t>Roboty budowlane i demontaż.</t>
  </si>
  <si>
    <t>KNNR 5 1209-12</t>
  </si>
  <si>
    <t>Przebijanie otworów o długości do 40 cm w ścianach lub stropach z betonu</t>
  </si>
  <si>
    <t>otw.</t>
  </si>
  <si>
    <t>KNNR 8 0306-01</t>
  </si>
  <si>
    <t>Demontaż rurociągu stalowego o połączeniach gwintowanych o śr.15-20 mm</t>
  </si>
  <si>
    <t>m</t>
  </si>
  <si>
    <t>KSNR 8 0222-01</t>
  </si>
  <si>
    <t>Demontaż rurociągu żeliwnego kanalizacyjnego o śr.50-100 mm w wykopie</t>
  </si>
  <si>
    <t>KNNR 8 0410-01</t>
  </si>
  <si>
    <t>Demontaż rurociągu stalowego o połączeniach spawanych o śr.15 mm na ścianie</t>
  </si>
  <si>
    <t>KNNR 8 0417-01</t>
  </si>
  <si>
    <t>Demontaż grzejnika w łazience</t>
  </si>
  <si>
    <t>kpl</t>
  </si>
  <si>
    <t>KNNR 8 0128-01</t>
  </si>
  <si>
    <t>Demontaż zbiornika (bojlera) o pojemności 100-300 dm3</t>
  </si>
  <si>
    <t>szt</t>
  </si>
  <si>
    <t>KNNR 8 0122-04</t>
  </si>
  <si>
    <t>Demontaż baterii ściennej</t>
  </si>
  <si>
    <t>KNNR 8 0123-01</t>
  </si>
  <si>
    <t>Demontaż mieszacza natryskowego o śr.15-20mm</t>
  </si>
  <si>
    <t>KNNR 8 0225-01</t>
  </si>
  <si>
    <t>Demontaż zlewu kuchennego</t>
  </si>
  <si>
    <t>KNNR 8 0225-03</t>
  </si>
  <si>
    <t>Demontaż umywalki porcelanowej</t>
  </si>
  <si>
    <t>KNNR 8 0225-04</t>
  </si>
  <si>
    <t>Demontaż wanny kąpielowej</t>
  </si>
  <si>
    <t>Demontaż brodzika prynicowego z kabiną</t>
  </si>
  <si>
    <t>KNNR 8 0225-05</t>
  </si>
  <si>
    <t>Demontaż ustępu z miską porcelanową lub żeliwną</t>
  </si>
  <si>
    <t>KNNR 5 1209-05</t>
  </si>
  <si>
    <t>Przebijanie otworów o długości do 1 ceg. w ścianach lub stropach z cegły</t>
  </si>
  <si>
    <t>KNNR 3 0305-01</t>
  </si>
  <si>
    <t>Wykucie, zamurowanie i otynkowanie bruzd w ścianach z cegły na zaprawie wapiennej i cementowo-wapiennej</t>
  </si>
  <si>
    <t>m3</t>
  </si>
  <si>
    <t>Roboty ziemne.</t>
  </si>
  <si>
    <t>KNNR 1 0307-04</t>
  </si>
  <si>
    <t>Wykopy liniowe o szerokości 0,8-2,5 m i głębokości do 3,0 m o ścianach pionowych w gruntach suchych kat. III-IV w budynku</t>
  </si>
  <si>
    <t>KNNR 1 0303-04</t>
  </si>
  <si>
    <t>p/z. Transport urobku taczkami.</t>
  </si>
  <si>
    <t>p/z. Transport nadsypki i podsypki taczkami.</t>
  </si>
  <si>
    <t>KNNR 1 0412-02</t>
  </si>
  <si>
    <t>p/z. Wykonanie obsypki.</t>
  </si>
  <si>
    <t>KNNR 1 0318-04</t>
  </si>
  <si>
    <t>Zasypywanie wykopów o ścianach pionowych o szerokości 0.8-2.5 m i głęb.do 3.0 m w gr.kat. IV</t>
  </si>
  <si>
    <t>KNNR 1 0408-02</t>
  </si>
  <si>
    <t>p/z. Zagęszczanie gruntu spoistego kat.III ubijakami mechanicznymi</t>
  </si>
  <si>
    <t>Instalacja wod-kan</t>
  </si>
  <si>
    <t>KNNR 4 0112-01</t>
  </si>
  <si>
    <t>p/z. Rurociągi z tworzywa sztucznego z osłoną antydyfuzyjną 16x2,7 na ścianach w budynkach niemieszkalnych</t>
  </si>
  <si>
    <t>KNNR 4 0112-02</t>
  </si>
  <si>
    <t>p/z. Rurociągi z tworzywa sztucznego 20x2mm z osłoną antydyfuzyjną na ścianach (w podłogach) w budynkach niemieszkalnych</t>
  </si>
  <si>
    <t>p/z. Rurociągi z tworzywa sztucznego 25x2,3 z osłoną antydyfuzyjną na ścianach (w podłogach) w budynkach niemieszkalnych</t>
  </si>
  <si>
    <t>KNNR 4 0135-01</t>
  </si>
  <si>
    <t>p/z. Zawory do spłuczek wc o śr. nominalnej 15 mm</t>
  </si>
  <si>
    <t>szt.</t>
  </si>
  <si>
    <t>KNNR 4 0128-02</t>
  </si>
  <si>
    <t>Płukanie instalacji wodociągowej w budynkach niemieszkalnych</t>
  </si>
  <si>
    <t>KNNR 4 0116-01</t>
  </si>
  <si>
    <t>Dodatki za podejścia dopływowe w rurociągach z tworzyw sztucznych do zaworów czerpalnych, baterii, mieszaczy itp. o połączeniu sztywnym o śr. zewnętrznej 20 mm</t>
  </si>
  <si>
    <t>KNNR 4 0127-01</t>
  </si>
  <si>
    <t>Próba szczelności instalacji wodociągowych z rur z tworzyw sztucznych - próba zasadnicza (pulsacyjna)</t>
  </si>
  <si>
    <t>prob.</t>
  </si>
  <si>
    <t>KNNR 4 0136-01</t>
  </si>
  <si>
    <t>Zawory czerpalne ze złączką do węża o śr. nominalnej 15 mm</t>
  </si>
  <si>
    <t>Zawory odcinające do wody o śr. nominalnej 15 mm</t>
  </si>
  <si>
    <t>KNNR 4 0140-02</t>
  </si>
  <si>
    <t>p/z Grupa przyłączeniowa wody zimnej zawór bezpieczeństwa, zwory odcinające, zawór antyskażeniowy, zawór zwrotny</t>
  </si>
  <si>
    <t>kpl.</t>
  </si>
  <si>
    <t>Instalacja kanalizacyjna.</t>
  </si>
  <si>
    <t>KNNR 4 0203-04</t>
  </si>
  <si>
    <t>Rurociągi z PVC kanalizacyjne o śr. 160 mm w gotowych wykopach, wewnątrz budynków o połączeniach wciskowych</t>
  </si>
  <si>
    <t>KNNR 4 0203-03</t>
  </si>
  <si>
    <t>Rurociągi z PVC kanalizacyjne o śr. 110 mm w gotowych wykopach, wewnątrz budynków o połączeniach wciskowych</t>
  </si>
  <si>
    <t>KNNR 4 0208-01</t>
  </si>
  <si>
    <t>p/z. Rurociągi kanalizacyjne z PVC o śr. 40 mm na ścianach w budynkach niemieszkalnych o połączeniach wciskowych</t>
  </si>
  <si>
    <t>Rurociągi kanalizacyjne z PVC o śr. 50 mm na ścianach w budynkach niemieszkalnych o połączeniach wciskowych</t>
  </si>
  <si>
    <t>KNNR 4 0208-03</t>
  </si>
  <si>
    <t>Rurociągi kanalizacyjne z PVC o śr. 110 mm na ścianach w budynkach niemieszkalnych o połączeniach wciskowych</t>
  </si>
  <si>
    <t>KNNR 4 0222-02</t>
  </si>
  <si>
    <t>Czyszczaki z PVC kanalizacyjne o śr. 110 mm o połączeniach wciskowych</t>
  </si>
  <si>
    <t>KNNR 4 0213-05</t>
  </si>
  <si>
    <t>p/z. wcięcie do istn. kanalizacji</t>
  </si>
  <si>
    <t>KNNR 4 0211-01</t>
  </si>
  <si>
    <t>p/z. Dodatki za wykonanie podejść odpływowych z PVC o śr. 40 mm o połączeniach wciskowych</t>
  </si>
  <si>
    <t>KNNR 4 0211-03</t>
  </si>
  <si>
    <t>Dodatki za wykonanie podejść odpływowych z PVC o śr. 110 mm o połączeniach wciskowych</t>
  </si>
  <si>
    <t>Biały montaż.</t>
  </si>
  <si>
    <t>KNNR 4 0230-02</t>
  </si>
  <si>
    <t>Umywalki pojedyncze porcelanowe 60 cm wraz z postumentem</t>
  </si>
  <si>
    <t>KNNR 4 0233-03</t>
  </si>
  <si>
    <t>sedes wc ze stelażem, podtynkowy bezkołnierzowy, podwieszany</t>
  </si>
  <si>
    <t>KNNR 4 0229-03</t>
  </si>
  <si>
    <t>Zlew dwukomorowy lub 1-komorowy z ociekaczem o wymiarach 60x80 cm</t>
  </si>
  <si>
    <t>KNNR 4 0216-02</t>
  </si>
  <si>
    <t>Wpusty żeliwne /kratka ściekowa/ o śr. 25x25cm</t>
  </si>
  <si>
    <t>KNNR 4 0519-03</t>
  </si>
  <si>
    <t>p/z zespół przyłączeniowe dla wody cyrkulacyjnej wraz z pompą np. typ WITA DN15, program tygodniowy 650 l/h lub równoważny</t>
  </si>
  <si>
    <t>instalacja grzewcza</t>
  </si>
  <si>
    <t>KNNR 4 0137-02</t>
  </si>
  <si>
    <t>p/z pompa ciepła 15kW Vitocal 151-A ze zintegrowanym zasobnikiem cwu 190l, sterowanie LAN/lub wifi lub równowazna</t>
  </si>
  <si>
    <t>p/z podłączenie hydrauliczne podstawowe, monoblok lub równioważne</t>
  </si>
  <si>
    <t>KNNR 4 0412-06</t>
  </si>
  <si>
    <t>Zawory odpowietrzające automatyczne o śr. 15 mm</t>
  </si>
  <si>
    <t>KNNR 4 0403-02</t>
  </si>
  <si>
    <t>Rurociągi w instalacjach c.o. stalowe o śr. nominalnej 20 mm o połączeniach spawanych na ścianach w budynkach</t>
  </si>
  <si>
    <t>p/z Rurociągi z tworzyw sztucznych (PP, PE, PB) o śr. zewnętrznej 20 mm o połączeniach zgrzewanych</t>
  </si>
  <si>
    <t>KNNR 4 0306-05</t>
  </si>
  <si>
    <t>p/z Rurociągi w instalacjach miedziane o połączeniach lutowanych o śr. zewn. 22 mm na ścianach w budynkach niemieszkalnych</t>
  </si>
  <si>
    <t>KNNR 4 0412-01</t>
  </si>
  <si>
    <t>Zawory odcinające o śr. nominalnej 15 mm</t>
  </si>
  <si>
    <t>KNNR 4 0410-01</t>
  </si>
  <si>
    <t>Szafki z rozdzielaczami do instalacji ogrzewania podłogowego o ilości obwodów 4</t>
  </si>
  <si>
    <t>KNNR 4 0511-01</t>
  </si>
  <si>
    <t>Naczynia wzbiorcze przeponowe na ciśnienie robocze 0,3 MPa o pojemności całkowitej do 25 dm3</t>
  </si>
  <si>
    <t>KNNR 4 0405-04</t>
  </si>
  <si>
    <t>Rurociągi w instalacjach c.o. miedziane o śr. zewnętrznej 18 mm o połączeniach lutowanych na ścianach w budynkach</t>
  </si>
  <si>
    <t>KNNR 4 0405-05</t>
  </si>
  <si>
    <t>Rurociągi w instalacjach c.o. miedziane o śr. zewnętrznej 22 mm o połączeniach lutowanych na ścianach w budynkach</t>
  </si>
  <si>
    <t>p/z zespół przyłączeniowe dla centralnego ogrzewania np. MAG 3-25-100 /grzejniki/ wraz z pompą obiegową przy rozdzelaczu głównym lub równoważny</t>
  </si>
  <si>
    <t>p/z zespół przyłączeniowe dla centralnego ogrzewania np. MAG3-25-100 /podłogówka/ wraz z pompą obiegową i zaworem mieszającym przy rozdzelaczu lub równoważny</t>
  </si>
  <si>
    <t>p/z rozdzilacze główne do zasilania instalacji grzewczej</t>
  </si>
  <si>
    <t>KNNR 4 0436-01</t>
  </si>
  <si>
    <t>Próby z dokonaniem regulacji instalacji centralnego ogrzewania (na gorąco)</t>
  </si>
  <si>
    <t>urz.</t>
  </si>
  <si>
    <t>Głowice grzejnikowe termostatyczne o śr. nominalnej 15 mm</t>
  </si>
  <si>
    <t>Termostaty pokojowe do ogrzewania podłogowego np. Termoval lub równowazny</t>
  </si>
  <si>
    <t>KNNR 4 0529-01</t>
  </si>
  <si>
    <t>Uruchomienie pompy ciepła</t>
  </si>
  <si>
    <t>wentylacja</t>
  </si>
  <si>
    <t>KNR 2-17 0144-01</t>
  </si>
  <si>
    <t>Czerpnie kołowe typ C do przewodów o śr.do 160 mm</t>
  </si>
  <si>
    <t>KNR 2-17 0145-01</t>
  </si>
  <si>
    <t>Wyrzutnie dachowe kołowe typ D, E, G o śr.do 160 mm z pionowym wylotem powietrza</t>
  </si>
  <si>
    <t>KNR 2-17 0140-01</t>
  </si>
  <si>
    <t>Anemostaty kołowe nawiewne ze skrzynką rozprężną o śr.do 100 mm</t>
  </si>
  <si>
    <t>Anemostaty kołowe wywiewne o śr.do 100 mm</t>
  </si>
  <si>
    <t>KNR 2-17 0114-01</t>
  </si>
  <si>
    <t>Przewody wentylacyjne z blachy stalowej, kołowe, typ B/I o śr.do 100 mm - udział kształtek do 55 %</t>
  </si>
  <si>
    <t>m2</t>
  </si>
  <si>
    <t>KNR 2-17 0210-01</t>
  </si>
  <si>
    <t>Króćce amortyzacyjne (elastyczne) o przekroju kołowym o średnicy do 200 mm</t>
  </si>
  <si>
    <t>KNR 2-17 0114-02</t>
  </si>
  <si>
    <t>Przewody wentylacyjne z blachy stalowej, kołowe, typ B/I o śr.do 200 mm - udział kształtek do 55 %</t>
  </si>
  <si>
    <t>KNR 2-17 0203-01</t>
  </si>
  <si>
    <t>p/z centrala wentylacyjna</t>
  </si>
  <si>
    <t>KNR 9-16 0107-01</t>
  </si>
  <si>
    <t>Izolacja kanałów wentylacyjnych i klimatyzacyjnych o przekroju okrągłym samoprzylepną matą lamelową KLIMAFIX firmy ROCKWOOL - udział kształtek do 10%; średnica kanałów do 200 mm</t>
  </si>
  <si>
    <t>m2 izolacji</t>
  </si>
  <si>
    <t>KNR 2-17 0131-01</t>
  </si>
  <si>
    <t>Przepustnice typu Irys stalowe kołowe, typ B do przewodów o śr.do 100 mm</t>
  </si>
  <si>
    <t>KNR 2-17 0207-01</t>
  </si>
  <si>
    <t>p/z zewnętrzna jednostka klimatyzacyjna</t>
  </si>
  <si>
    <t>KNNR 4 0306-03</t>
  </si>
  <si>
    <t>Rurociągi w instalacjach miedziane o połączeniach lutowanych o śr. zewn. 15 mm na ścianach w budynkach niemieszkalnych /izolowane/</t>
  </si>
  <si>
    <t>KNR 2-17 0205-01</t>
  </si>
  <si>
    <t>Wentylator wyciągowy łazienkowy typ EDM-200 CTZ</t>
  </si>
  <si>
    <t>p/z Jednostka zewnętrzna do centrali wentylacyjnej np.AHU-18 5,5 kW z elementem modułowym sterującym</t>
  </si>
  <si>
    <t>p/z kratka wentylacyjna 20x20 cm</t>
  </si>
  <si>
    <t>KNNR 5 0406-01</t>
  </si>
  <si>
    <t>p/z rozruch centali wentylacyjnej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</si>
  <si>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</si>
  <si>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</si>
  <si>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</si>
  <si>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</si>
  <si>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</si>
  <si>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</si>
  <si>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</si>
  <si>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</si>
  <si>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</si>
  <si>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</si>
  <si>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</si>
  <si>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</si>
  <si>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</si>
  <si>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</si>
  <si>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</si>
  <si>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</si>
  <si>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</si>
  <si>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</si>
  <si>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</si>
  <si>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</si>
  <si>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</si>
  <si>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</si>
  <si>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</si>
  <si>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</si>
  <si>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</si>
  <si>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</si>
  <si>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</si>
  <si>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</si>
  <si>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</si>
  <si>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</si>
  <si>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</si>
  <si>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</si>
  <si>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</si>
  <si>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</si>
  <si>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</si>
  <si>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</si>
  <si>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</si>
  <si>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</si>
  <si>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</si>
  <si>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</si>
  <si>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</si>
  <si>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</si>
  <si>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</si>
  <si>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</si>
  <si>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</si>
  <si>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</si>
  <si>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</si>
  <si>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</si>
  <si>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</si>
  <si>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</si>
  <si>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</si>
  <si>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</si>
  <si>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</si>
  <si>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</si>
  <si>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</si>
  <si>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</si>
  <si>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</si>
  <si>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</si>
  <si>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</si>
  <si>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</si>
  <si>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</si>
  <si>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</si>
  <si>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</si>
  <si>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</si>
  <si>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</si>
  <si>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</si>
  <si>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</si>
  <si>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</si>
  <si>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</si>
  <si>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</si>
  <si>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</si>
  <si>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</si>
  <si>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</si>
  <si>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</si>
  <si>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</si>
  <si>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</si>
  <si>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</si>
  <si>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</si>
  <si>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</si>
  <si>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</si>
  <si>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VAT 23%</t>
  </si>
  <si>
    <t>Suma z VAT</t>
  </si>
  <si>
    <t>Część  do punktu 1. c) - formularza ofertowego</t>
  </si>
  <si>
    <t>Część  do punktu 1. e) - formularza ofertowego</t>
  </si>
  <si>
    <t>Dokument musi być złożony pod rygorem nieważności w formie elektronicznej (tj. w postaci elektronicznej opatrzonej  kwalifikowanym podpisem elektronicznym) lub w postaci elektronicznej opatrzonej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</si>
</sst>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right" vertical="top" wrapText="1"/>
    </xf>
    <xf numFmtId="0" fontId="19" fillId="0" borderId="0" xfId="0" applyFont="1" applyAlignment="1">
      <alignment horizontal="left"/>
    </xf>
    <xf numFmtId="2" fontId="18" fillId="0" borderId="10" xfId="0" applyNumberFormat="1" applyFont="1" applyBorder="1" applyAlignment="1">
      <alignment horizontal="right" vertical="top" wrapText="1"/>
    </xf>
    <xf numFmtId="49" fontId="18" fillId="0" borderId="10" xfId="0" applyNumberFormat="1" applyFont="1" applyBorder="1" applyAlignment="1">
      <alignment horizontal="right" vertical="top" wrapText="1"/>
    </xf>
    <xf numFmtId="2" fontId="19" fillId="0" borderId="11" xfId="0" applyNumberFormat="1" applyFont="1" applyBorder="1" applyAlignment="1">
      <alignment horizontal="center" vertical="top" wrapText="1"/>
    </xf>
    <xf numFmtId="2" fontId="19" fillId="0" borderId="12" xfId="0" applyNumberFormat="1" applyFont="1" applyBorder="1" applyAlignment="1">
      <alignment horizontal="center" vertical="top" wrapText="1"/>
    </xf>
    <xf numFmtId="2" fontId="19" fillId="0" borderId="13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right" vertical="top" wrapText="1"/>
    </xf>
    <xf numFmtId="2" fontId="0" fillId="0" borderId="0" xfId="0" applyNumberFormat="1"/>
    <xf numFmtId="0" fontId="21" fillId="0" borderId="0" xfId="0" applyFont="1"/>
    <xf numFmtId="2" fontId="18" fillId="0" borderId="14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0" fillId="0" borderId="0" xfId="0" applyAlignment="1">
      <alignment horizontal="left" vertical="top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CBEBE-FB28-44E0-A2F4-937A8FEDEABF}">
  <dimension ref="A1:H100"/>
  <sheetViews>
    <sheetView showGridLines="0" tabSelected="1" topLeftCell="A85" workbookViewId="0">
      <selection activeCell="C101" sqref="C101"/>
    </sheetView>
  </sheetViews>
  <sheetFormatPr defaultRowHeight="15" x14ac:dyDescent="0.25"/>
  <cols>
    <col min="1" max="1" width="7" bestFit="1" customWidth="1"/>
    <col min="2" max="3" width="35.5703125" bestFit="1" customWidth="1"/>
    <col min="4" max="4" width="9.140625" bestFit="1" customWidth="1"/>
    <col min="5" max="5" width="17.42578125" bestFit="1" customWidth="1"/>
    <col min="6" max="6" width="7.7109375" bestFit="1" customWidth="1"/>
    <col min="7" max="7" width="6.42578125" style="17" bestFit="1" customWidth="1"/>
  </cols>
  <sheetData>
    <row r="1" spans="1:8" ht="19.5" x14ac:dyDescent="0.25">
      <c r="A1" s="20" t="s">
        <v>2</v>
      </c>
      <c r="B1" s="20" t="s">
        <v>3</v>
      </c>
      <c r="C1" s="20" t="s">
        <v>4</v>
      </c>
      <c r="D1" s="20" t="s">
        <v>5</v>
      </c>
      <c r="E1" s="20" t="s">
        <v>6</v>
      </c>
      <c r="F1" s="1" t="s">
        <v>7</v>
      </c>
      <c r="G1" s="12" t="s">
        <v>8</v>
      </c>
    </row>
    <row r="2" spans="1:8" x14ac:dyDescent="0.25">
      <c r="A2" s="21"/>
      <c r="B2" s="21"/>
      <c r="C2" s="21"/>
      <c r="D2" s="21"/>
      <c r="E2" s="21"/>
      <c r="F2" s="2" t="s">
        <v>1</v>
      </c>
      <c r="G2" s="13" t="s">
        <v>1</v>
      </c>
    </row>
    <row r="3" spans="1:8" x14ac:dyDescent="0.25">
      <c r="A3" s="22"/>
      <c r="B3" s="22"/>
      <c r="C3" s="22"/>
      <c r="D3" s="22"/>
      <c r="E3" s="22"/>
      <c r="F3" s="3"/>
      <c r="G3" s="14" t="s">
        <v>9</v>
      </c>
    </row>
    <row r="4" spans="1:8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15">
        <v>7</v>
      </c>
    </row>
    <row r="5" spans="1:8" x14ac:dyDescent="0.25">
      <c r="A5" s="5">
        <v>1</v>
      </c>
      <c r="B5" s="6"/>
      <c r="C5" s="23" t="s">
        <v>10</v>
      </c>
      <c r="D5" s="24"/>
      <c r="E5" s="24"/>
      <c r="F5" s="24"/>
      <c r="G5" s="24"/>
      <c r="H5" s="26" t="s">
        <v>253</v>
      </c>
    </row>
    <row r="6" spans="1:8" ht="21" x14ac:dyDescent="0.25">
      <c r="A6" s="11" t="s">
        <v>171</v>
      </c>
      <c r="B6" s="7" t="s">
        <v>11</v>
      </c>
      <c r="C6" s="7" t="s">
        <v>12</v>
      </c>
      <c r="D6" s="7" t="s">
        <v>13</v>
      </c>
      <c r="E6" s="8">
        <v>3</v>
      </c>
      <c r="F6" s="8"/>
      <c r="G6" s="19">
        <f>E6*F6</f>
        <v>0</v>
      </c>
      <c r="H6" s="27"/>
    </row>
    <row r="7" spans="1:8" ht="21" x14ac:dyDescent="0.25">
      <c r="A7" s="11" t="s">
        <v>172</v>
      </c>
      <c r="B7" s="7" t="s">
        <v>14</v>
      </c>
      <c r="C7" s="7" t="s">
        <v>15</v>
      </c>
      <c r="D7" s="7" t="s">
        <v>16</v>
      </c>
      <c r="E7" s="8">
        <v>12</v>
      </c>
      <c r="F7" s="8"/>
      <c r="G7" s="19">
        <f t="shared" ref="G7:G20" si="0">E7*F7</f>
        <v>0</v>
      </c>
      <c r="H7" s="27"/>
    </row>
    <row r="8" spans="1:8" ht="21" x14ac:dyDescent="0.25">
      <c r="A8" s="11" t="s">
        <v>173</v>
      </c>
      <c r="B8" s="7" t="s">
        <v>17</v>
      </c>
      <c r="C8" s="7" t="s">
        <v>18</v>
      </c>
      <c r="D8" s="7" t="s">
        <v>16</v>
      </c>
      <c r="E8" s="8">
        <v>16</v>
      </c>
      <c r="F8" s="8"/>
      <c r="G8" s="19">
        <f t="shared" si="0"/>
        <v>0</v>
      </c>
      <c r="H8" s="27"/>
    </row>
    <row r="9" spans="1:8" ht="21" x14ac:dyDescent="0.25">
      <c r="A9" s="11" t="s">
        <v>174</v>
      </c>
      <c r="B9" s="7" t="s">
        <v>19</v>
      </c>
      <c r="C9" s="7" t="s">
        <v>20</v>
      </c>
      <c r="D9" s="7" t="s">
        <v>16</v>
      </c>
      <c r="E9" s="8">
        <v>6</v>
      </c>
      <c r="F9" s="8"/>
      <c r="G9" s="19">
        <f t="shared" si="0"/>
        <v>0</v>
      </c>
      <c r="H9" s="27"/>
    </row>
    <row r="10" spans="1:8" x14ac:dyDescent="0.25">
      <c r="A10" s="11" t="s">
        <v>175</v>
      </c>
      <c r="B10" s="7" t="s">
        <v>21</v>
      </c>
      <c r="C10" s="7" t="s">
        <v>22</v>
      </c>
      <c r="D10" s="7" t="s">
        <v>23</v>
      </c>
      <c r="E10" s="8">
        <v>2</v>
      </c>
      <c r="F10" s="8"/>
      <c r="G10" s="19">
        <f t="shared" si="0"/>
        <v>0</v>
      </c>
      <c r="H10" s="27"/>
    </row>
    <row r="11" spans="1:8" ht="21" x14ac:dyDescent="0.25">
      <c r="A11" s="11" t="s">
        <v>176</v>
      </c>
      <c r="B11" s="7" t="s">
        <v>24</v>
      </c>
      <c r="C11" s="7" t="s">
        <v>25</v>
      </c>
      <c r="D11" s="7" t="s">
        <v>26</v>
      </c>
      <c r="E11" s="8">
        <v>2</v>
      </c>
      <c r="F11" s="8"/>
      <c r="G11" s="19">
        <f t="shared" si="0"/>
        <v>0</v>
      </c>
      <c r="H11" s="27"/>
    </row>
    <row r="12" spans="1:8" x14ac:dyDescent="0.25">
      <c r="A12" s="11" t="s">
        <v>177</v>
      </c>
      <c r="B12" s="7" t="s">
        <v>27</v>
      </c>
      <c r="C12" s="7" t="s">
        <v>28</v>
      </c>
      <c r="D12" s="7" t="s">
        <v>26</v>
      </c>
      <c r="E12" s="8">
        <v>5</v>
      </c>
      <c r="F12" s="8"/>
      <c r="G12" s="19">
        <f t="shared" si="0"/>
        <v>0</v>
      </c>
      <c r="H12" s="27"/>
    </row>
    <row r="13" spans="1:8" x14ac:dyDescent="0.25">
      <c r="A13" s="11" t="s">
        <v>178</v>
      </c>
      <c r="B13" s="7" t="s">
        <v>29</v>
      </c>
      <c r="C13" s="7" t="s">
        <v>30</v>
      </c>
      <c r="D13" s="7" t="s">
        <v>26</v>
      </c>
      <c r="E13" s="8">
        <v>1</v>
      </c>
      <c r="F13" s="8"/>
      <c r="G13" s="19">
        <f t="shared" si="0"/>
        <v>0</v>
      </c>
      <c r="H13" s="27"/>
    </row>
    <row r="14" spans="1:8" x14ac:dyDescent="0.25">
      <c r="A14" s="11" t="s">
        <v>179</v>
      </c>
      <c r="B14" s="7" t="s">
        <v>31</v>
      </c>
      <c r="C14" s="7" t="s">
        <v>32</v>
      </c>
      <c r="D14" s="7" t="s">
        <v>23</v>
      </c>
      <c r="E14" s="8">
        <v>2</v>
      </c>
      <c r="F14" s="8"/>
      <c r="G14" s="19">
        <f t="shared" si="0"/>
        <v>0</v>
      </c>
      <c r="H14" s="27"/>
    </row>
    <row r="15" spans="1:8" x14ac:dyDescent="0.25">
      <c r="A15" s="11" t="s">
        <v>180</v>
      </c>
      <c r="B15" s="7" t="s">
        <v>33</v>
      </c>
      <c r="C15" s="7" t="s">
        <v>34</v>
      </c>
      <c r="D15" s="7" t="s">
        <v>23</v>
      </c>
      <c r="E15" s="8">
        <v>2</v>
      </c>
      <c r="F15" s="8"/>
      <c r="G15" s="19">
        <f t="shared" si="0"/>
        <v>0</v>
      </c>
      <c r="H15" s="27"/>
    </row>
    <row r="16" spans="1:8" x14ac:dyDescent="0.25">
      <c r="A16" s="11" t="s">
        <v>181</v>
      </c>
      <c r="B16" s="7" t="s">
        <v>35</v>
      </c>
      <c r="C16" s="7" t="s">
        <v>36</v>
      </c>
      <c r="D16" s="7" t="s">
        <v>23</v>
      </c>
      <c r="E16" s="8">
        <v>1</v>
      </c>
      <c r="F16" s="8"/>
      <c r="G16" s="19">
        <f t="shared" si="0"/>
        <v>0</v>
      </c>
      <c r="H16" s="27"/>
    </row>
    <row r="17" spans="1:8" x14ac:dyDescent="0.25">
      <c r="A17" s="11" t="s">
        <v>182</v>
      </c>
      <c r="B17" s="7" t="s">
        <v>35</v>
      </c>
      <c r="C17" s="7" t="s">
        <v>37</v>
      </c>
      <c r="D17" s="7" t="s">
        <v>23</v>
      </c>
      <c r="E17" s="8">
        <v>1</v>
      </c>
      <c r="F17" s="8"/>
      <c r="G17" s="19">
        <f t="shared" si="0"/>
        <v>0</v>
      </c>
      <c r="H17" s="27"/>
    </row>
    <row r="18" spans="1:8" ht="21" x14ac:dyDescent="0.25">
      <c r="A18" s="11" t="s">
        <v>183</v>
      </c>
      <c r="B18" s="7" t="s">
        <v>38</v>
      </c>
      <c r="C18" s="7" t="s">
        <v>39</v>
      </c>
      <c r="D18" s="7" t="s">
        <v>23</v>
      </c>
      <c r="E18" s="8">
        <v>2</v>
      </c>
      <c r="F18" s="8"/>
      <c r="G18" s="19">
        <f t="shared" si="0"/>
        <v>0</v>
      </c>
      <c r="H18" s="27"/>
    </row>
    <row r="19" spans="1:8" ht="21" x14ac:dyDescent="0.25">
      <c r="A19" s="11" t="s">
        <v>184</v>
      </c>
      <c r="B19" s="7" t="s">
        <v>40</v>
      </c>
      <c r="C19" s="7" t="s">
        <v>41</v>
      </c>
      <c r="D19" s="7" t="s">
        <v>13</v>
      </c>
      <c r="E19" s="8">
        <v>16</v>
      </c>
      <c r="F19" s="8"/>
      <c r="G19" s="19">
        <f t="shared" si="0"/>
        <v>0</v>
      </c>
      <c r="H19" s="27"/>
    </row>
    <row r="20" spans="1:8" ht="31.5" x14ac:dyDescent="0.25">
      <c r="A20" s="11" t="s">
        <v>185</v>
      </c>
      <c r="B20" s="7" t="s">
        <v>42</v>
      </c>
      <c r="C20" s="7" t="s">
        <v>43</v>
      </c>
      <c r="D20" s="7" t="s">
        <v>44</v>
      </c>
      <c r="E20" s="8">
        <v>0.13700000000000001</v>
      </c>
      <c r="F20" s="8"/>
      <c r="G20" s="19">
        <f t="shared" si="0"/>
        <v>0</v>
      </c>
      <c r="H20" s="27"/>
    </row>
    <row r="21" spans="1:8" x14ac:dyDescent="0.25">
      <c r="A21" s="5">
        <v>2</v>
      </c>
      <c r="B21" s="6"/>
      <c r="C21" s="23" t="s">
        <v>45</v>
      </c>
      <c r="D21" s="24"/>
      <c r="E21" s="24"/>
      <c r="F21" s="24"/>
      <c r="G21" s="24"/>
      <c r="H21" s="27"/>
    </row>
    <row r="22" spans="1:8" ht="31.5" x14ac:dyDescent="0.25">
      <c r="A22" s="11" t="s">
        <v>186</v>
      </c>
      <c r="B22" s="7" t="s">
        <v>46</v>
      </c>
      <c r="C22" s="7" t="s">
        <v>47</v>
      </c>
      <c r="D22" s="7" t="s">
        <v>44</v>
      </c>
      <c r="E22" s="8">
        <v>2.8</v>
      </c>
      <c r="F22" s="8"/>
      <c r="G22" s="19">
        <f>E22*F22</f>
        <v>0</v>
      </c>
      <c r="H22" s="27"/>
    </row>
    <row r="23" spans="1:8" x14ac:dyDescent="0.25">
      <c r="A23" s="11" t="s">
        <v>187</v>
      </c>
      <c r="B23" s="7" t="s">
        <v>48</v>
      </c>
      <c r="C23" s="7" t="s">
        <v>49</v>
      </c>
      <c r="D23" s="7" t="s">
        <v>44</v>
      </c>
      <c r="E23" s="8">
        <v>2.8</v>
      </c>
      <c r="F23" s="8"/>
      <c r="G23" s="19">
        <f t="shared" ref="G23:G27" si="1">E23*F23</f>
        <v>0</v>
      </c>
      <c r="H23" s="27"/>
    </row>
    <row r="24" spans="1:8" x14ac:dyDescent="0.25">
      <c r="A24" s="11" t="s">
        <v>188</v>
      </c>
      <c r="B24" s="7" t="s">
        <v>48</v>
      </c>
      <c r="C24" s="7" t="s">
        <v>50</v>
      </c>
      <c r="D24" s="7" t="s">
        <v>44</v>
      </c>
      <c r="E24" s="8">
        <v>2.8</v>
      </c>
      <c r="F24" s="8"/>
      <c r="G24" s="19">
        <f t="shared" si="1"/>
        <v>0</v>
      </c>
      <c r="H24" s="27"/>
    </row>
    <row r="25" spans="1:8" x14ac:dyDescent="0.25">
      <c r="A25" s="11" t="s">
        <v>189</v>
      </c>
      <c r="B25" s="7" t="s">
        <v>51</v>
      </c>
      <c r="C25" s="7" t="s">
        <v>52</v>
      </c>
      <c r="D25" s="7" t="s">
        <v>44</v>
      </c>
      <c r="E25" s="8">
        <v>2.8</v>
      </c>
      <c r="F25" s="8"/>
      <c r="G25" s="19">
        <f t="shared" si="1"/>
        <v>0</v>
      </c>
      <c r="H25" s="27"/>
    </row>
    <row r="26" spans="1:8" ht="21" x14ac:dyDescent="0.25">
      <c r="A26" s="11" t="s">
        <v>190</v>
      </c>
      <c r="B26" s="7" t="s">
        <v>53</v>
      </c>
      <c r="C26" s="7" t="s">
        <v>54</v>
      </c>
      <c r="D26" s="7" t="s">
        <v>44</v>
      </c>
      <c r="E26" s="8">
        <v>4.2</v>
      </c>
      <c r="F26" s="8"/>
      <c r="G26" s="19">
        <f t="shared" si="1"/>
        <v>0</v>
      </c>
      <c r="H26" s="27"/>
    </row>
    <row r="27" spans="1:8" ht="21" x14ac:dyDescent="0.25">
      <c r="A27" s="11" t="s">
        <v>191</v>
      </c>
      <c r="B27" s="7" t="s">
        <v>55</v>
      </c>
      <c r="C27" s="7" t="s">
        <v>56</v>
      </c>
      <c r="D27" s="7" t="s">
        <v>44</v>
      </c>
      <c r="E27" s="8">
        <v>2.8</v>
      </c>
      <c r="F27" s="8"/>
      <c r="G27" s="19">
        <f t="shared" si="1"/>
        <v>0</v>
      </c>
      <c r="H27" s="27"/>
    </row>
    <row r="28" spans="1:8" x14ac:dyDescent="0.25">
      <c r="A28" s="5">
        <v>3</v>
      </c>
      <c r="B28" s="6"/>
      <c r="C28" s="23" t="s">
        <v>57</v>
      </c>
      <c r="D28" s="24"/>
      <c r="E28" s="24"/>
      <c r="F28" s="24"/>
      <c r="G28" s="24"/>
      <c r="H28" s="27"/>
    </row>
    <row r="29" spans="1:8" ht="31.5" x14ac:dyDescent="0.25">
      <c r="A29" s="11" t="s">
        <v>192</v>
      </c>
      <c r="B29" s="7" t="s">
        <v>58</v>
      </c>
      <c r="C29" s="7" t="s">
        <v>59</v>
      </c>
      <c r="D29" s="7" t="s">
        <v>16</v>
      </c>
      <c r="E29" s="8">
        <v>38</v>
      </c>
      <c r="F29" s="8"/>
      <c r="G29" s="19">
        <f>E29*F29</f>
        <v>0</v>
      </c>
      <c r="H29" s="27"/>
    </row>
    <row r="30" spans="1:8" ht="31.5" x14ac:dyDescent="0.25">
      <c r="A30" s="11" t="s">
        <v>193</v>
      </c>
      <c r="B30" s="7" t="s">
        <v>60</v>
      </c>
      <c r="C30" s="7" t="s">
        <v>61</v>
      </c>
      <c r="D30" s="7" t="s">
        <v>16</v>
      </c>
      <c r="E30" s="8">
        <v>19</v>
      </c>
      <c r="F30" s="8"/>
      <c r="G30" s="19">
        <f t="shared" ref="G30:G38" si="2">E30*F30</f>
        <v>0</v>
      </c>
      <c r="H30" s="27"/>
    </row>
    <row r="31" spans="1:8" ht="31.5" x14ac:dyDescent="0.25">
      <c r="A31" s="11" t="s">
        <v>194</v>
      </c>
      <c r="B31" s="7" t="s">
        <v>60</v>
      </c>
      <c r="C31" s="7" t="s">
        <v>62</v>
      </c>
      <c r="D31" s="7" t="s">
        <v>16</v>
      </c>
      <c r="E31" s="8">
        <v>10</v>
      </c>
      <c r="F31" s="8"/>
      <c r="G31" s="19">
        <f t="shared" si="2"/>
        <v>0</v>
      </c>
      <c r="H31" s="27"/>
    </row>
    <row r="32" spans="1:8" ht="21" x14ac:dyDescent="0.25">
      <c r="A32" s="11" t="s">
        <v>195</v>
      </c>
      <c r="B32" s="7" t="s">
        <v>63</v>
      </c>
      <c r="C32" s="7" t="s">
        <v>64</v>
      </c>
      <c r="D32" s="7" t="s">
        <v>65</v>
      </c>
      <c r="E32" s="8">
        <v>1</v>
      </c>
      <c r="F32" s="8"/>
      <c r="G32" s="19">
        <f t="shared" si="2"/>
        <v>0</v>
      </c>
      <c r="H32" s="27"/>
    </row>
    <row r="33" spans="1:8" ht="21" x14ac:dyDescent="0.25">
      <c r="A33" s="11" t="s">
        <v>196</v>
      </c>
      <c r="B33" s="7" t="s">
        <v>66</v>
      </c>
      <c r="C33" s="7" t="s">
        <v>67</v>
      </c>
      <c r="D33" s="7" t="s">
        <v>16</v>
      </c>
      <c r="E33" s="8">
        <v>56</v>
      </c>
      <c r="F33" s="8"/>
      <c r="G33" s="19">
        <f t="shared" si="2"/>
        <v>0</v>
      </c>
      <c r="H33" s="27"/>
    </row>
    <row r="34" spans="1:8" ht="42" x14ac:dyDescent="0.25">
      <c r="A34" s="11" t="s">
        <v>197</v>
      </c>
      <c r="B34" s="7" t="s">
        <v>68</v>
      </c>
      <c r="C34" s="7" t="s">
        <v>69</v>
      </c>
      <c r="D34" s="7" t="s">
        <v>65</v>
      </c>
      <c r="E34" s="8">
        <v>4</v>
      </c>
      <c r="F34" s="8"/>
      <c r="G34" s="19">
        <f t="shared" si="2"/>
        <v>0</v>
      </c>
      <c r="H34" s="27"/>
    </row>
    <row r="35" spans="1:8" ht="31.5" x14ac:dyDescent="0.25">
      <c r="A35" s="11" t="s">
        <v>198</v>
      </c>
      <c r="B35" s="7" t="s">
        <v>70</v>
      </c>
      <c r="C35" s="7" t="s">
        <v>71</v>
      </c>
      <c r="D35" s="7" t="s">
        <v>72</v>
      </c>
      <c r="E35" s="8">
        <v>1</v>
      </c>
      <c r="F35" s="8"/>
      <c r="G35" s="19">
        <f t="shared" si="2"/>
        <v>0</v>
      </c>
      <c r="H35" s="27"/>
    </row>
    <row r="36" spans="1:8" ht="21" x14ac:dyDescent="0.25">
      <c r="A36" s="11" t="s">
        <v>199</v>
      </c>
      <c r="B36" s="7" t="s">
        <v>73</v>
      </c>
      <c r="C36" s="7" t="s">
        <v>74</v>
      </c>
      <c r="D36" s="7" t="s">
        <v>65</v>
      </c>
      <c r="E36" s="8">
        <v>1</v>
      </c>
      <c r="F36" s="8"/>
      <c r="G36" s="19">
        <f t="shared" si="2"/>
        <v>0</v>
      </c>
      <c r="H36" s="27"/>
    </row>
    <row r="37" spans="1:8" ht="21" x14ac:dyDescent="0.25">
      <c r="A37" s="11" t="s">
        <v>200</v>
      </c>
      <c r="B37" s="7" t="s">
        <v>73</v>
      </c>
      <c r="C37" s="7" t="s">
        <v>75</v>
      </c>
      <c r="D37" s="7" t="s">
        <v>65</v>
      </c>
      <c r="E37" s="8">
        <v>5</v>
      </c>
      <c r="F37" s="8"/>
      <c r="G37" s="19">
        <f t="shared" si="2"/>
        <v>0</v>
      </c>
      <c r="H37" s="27"/>
    </row>
    <row r="38" spans="1:8" ht="31.5" x14ac:dyDescent="0.25">
      <c r="A38" s="11" t="s">
        <v>201</v>
      </c>
      <c r="B38" s="7" t="s">
        <v>76</v>
      </c>
      <c r="C38" s="7" t="s">
        <v>77</v>
      </c>
      <c r="D38" s="7" t="s">
        <v>78</v>
      </c>
      <c r="E38" s="8">
        <v>1</v>
      </c>
      <c r="F38" s="8"/>
      <c r="G38" s="19">
        <f t="shared" si="2"/>
        <v>0</v>
      </c>
      <c r="H38" s="27"/>
    </row>
    <row r="39" spans="1:8" x14ac:dyDescent="0.25">
      <c r="A39" s="5">
        <v>4</v>
      </c>
      <c r="B39" s="6"/>
      <c r="C39" s="23" t="s">
        <v>79</v>
      </c>
      <c r="D39" s="24"/>
      <c r="E39" s="24"/>
      <c r="F39" s="24"/>
      <c r="G39" s="24"/>
      <c r="H39" s="27"/>
    </row>
    <row r="40" spans="1:8" ht="31.5" x14ac:dyDescent="0.25">
      <c r="A40" s="11" t="s">
        <v>202</v>
      </c>
      <c r="B40" s="7" t="s">
        <v>80</v>
      </c>
      <c r="C40" s="7" t="s">
        <v>81</v>
      </c>
      <c r="D40" s="7" t="s">
        <v>16</v>
      </c>
      <c r="E40" s="8">
        <v>4</v>
      </c>
      <c r="F40" s="8"/>
      <c r="G40" s="19">
        <f>E40*F40</f>
        <v>0</v>
      </c>
      <c r="H40" s="27"/>
    </row>
    <row r="41" spans="1:8" ht="31.5" x14ac:dyDescent="0.25">
      <c r="A41" s="11" t="s">
        <v>203</v>
      </c>
      <c r="B41" s="7" t="s">
        <v>82</v>
      </c>
      <c r="C41" s="7" t="s">
        <v>83</v>
      </c>
      <c r="D41" s="7" t="s">
        <v>16</v>
      </c>
      <c r="E41" s="8">
        <v>10</v>
      </c>
      <c r="F41" s="8"/>
      <c r="G41" s="19">
        <f t="shared" ref="G41:G48" si="3">E41*F41</f>
        <v>0</v>
      </c>
      <c r="H41" s="27"/>
    </row>
    <row r="42" spans="1:8" ht="31.5" x14ac:dyDescent="0.25">
      <c r="A42" s="11" t="s">
        <v>204</v>
      </c>
      <c r="B42" s="7" t="s">
        <v>84</v>
      </c>
      <c r="C42" s="7" t="s">
        <v>85</v>
      </c>
      <c r="D42" s="7" t="s">
        <v>16</v>
      </c>
      <c r="E42" s="8">
        <v>5</v>
      </c>
      <c r="F42" s="8"/>
      <c r="G42" s="19">
        <f t="shared" si="3"/>
        <v>0</v>
      </c>
      <c r="H42" s="27"/>
    </row>
    <row r="43" spans="1:8" ht="31.5" x14ac:dyDescent="0.25">
      <c r="A43" s="11" t="s">
        <v>205</v>
      </c>
      <c r="B43" s="7" t="s">
        <v>84</v>
      </c>
      <c r="C43" s="7" t="s">
        <v>86</v>
      </c>
      <c r="D43" s="7" t="s">
        <v>16</v>
      </c>
      <c r="E43" s="8">
        <v>5</v>
      </c>
      <c r="F43" s="8"/>
      <c r="G43" s="19">
        <f t="shared" si="3"/>
        <v>0</v>
      </c>
      <c r="H43" s="27"/>
    </row>
    <row r="44" spans="1:8" ht="31.5" x14ac:dyDescent="0.25">
      <c r="A44" s="11" t="s">
        <v>206</v>
      </c>
      <c r="B44" s="7" t="s">
        <v>87</v>
      </c>
      <c r="C44" s="7" t="s">
        <v>88</v>
      </c>
      <c r="D44" s="7" t="s">
        <v>16</v>
      </c>
      <c r="E44" s="8">
        <v>7</v>
      </c>
      <c r="F44" s="8"/>
      <c r="G44" s="19">
        <f t="shared" si="3"/>
        <v>0</v>
      </c>
      <c r="H44" s="27"/>
    </row>
    <row r="45" spans="1:8" ht="21" x14ac:dyDescent="0.25">
      <c r="A45" s="11" t="s">
        <v>207</v>
      </c>
      <c r="B45" s="7" t="s">
        <v>89</v>
      </c>
      <c r="C45" s="7" t="s">
        <v>90</v>
      </c>
      <c r="D45" s="7" t="s">
        <v>65</v>
      </c>
      <c r="E45" s="8">
        <v>2</v>
      </c>
      <c r="F45" s="8"/>
      <c r="G45" s="19">
        <f t="shared" si="3"/>
        <v>0</v>
      </c>
      <c r="H45" s="27"/>
    </row>
    <row r="46" spans="1:8" x14ac:dyDescent="0.25">
      <c r="A46" s="11" t="s">
        <v>208</v>
      </c>
      <c r="B46" s="7" t="s">
        <v>91</v>
      </c>
      <c r="C46" s="7" t="s">
        <v>92</v>
      </c>
      <c r="D46" s="7" t="s">
        <v>65</v>
      </c>
      <c r="E46" s="8">
        <v>2</v>
      </c>
      <c r="F46" s="8"/>
      <c r="G46" s="19">
        <f t="shared" si="3"/>
        <v>0</v>
      </c>
      <c r="H46" s="27"/>
    </row>
    <row r="47" spans="1:8" ht="21" x14ac:dyDescent="0.25">
      <c r="A47" s="11" t="s">
        <v>209</v>
      </c>
      <c r="B47" s="7" t="s">
        <v>93</v>
      </c>
      <c r="C47" s="7" t="s">
        <v>94</v>
      </c>
      <c r="D47" s="7" t="s">
        <v>65</v>
      </c>
      <c r="E47" s="8">
        <v>3</v>
      </c>
      <c r="F47" s="8"/>
      <c r="G47" s="19">
        <f t="shared" si="3"/>
        <v>0</v>
      </c>
      <c r="H47" s="27"/>
    </row>
    <row r="48" spans="1:8" ht="21" x14ac:dyDescent="0.25">
      <c r="A48" s="11" t="s">
        <v>210</v>
      </c>
      <c r="B48" s="7" t="s">
        <v>95</v>
      </c>
      <c r="C48" s="7" t="s">
        <v>96</v>
      </c>
      <c r="D48" s="7" t="s">
        <v>65</v>
      </c>
      <c r="E48" s="8">
        <v>1</v>
      </c>
      <c r="F48" s="8"/>
      <c r="G48" s="19">
        <f t="shared" si="3"/>
        <v>0</v>
      </c>
      <c r="H48" s="27"/>
    </row>
    <row r="49" spans="1:8" x14ac:dyDescent="0.25">
      <c r="A49" s="5">
        <v>5</v>
      </c>
      <c r="B49" s="6"/>
      <c r="C49" s="23" t="s">
        <v>97</v>
      </c>
      <c r="D49" s="24"/>
      <c r="E49" s="24"/>
      <c r="F49" s="24"/>
      <c r="G49" s="24"/>
      <c r="H49" s="27"/>
    </row>
    <row r="50" spans="1:8" ht="21" x14ac:dyDescent="0.25">
      <c r="A50" s="11" t="s">
        <v>211</v>
      </c>
      <c r="B50" s="7" t="s">
        <v>98</v>
      </c>
      <c r="C50" s="7" t="s">
        <v>99</v>
      </c>
      <c r="D50" s="7" t="s">
        <v>78</v>
      </c>
      <c r="E50" s="8">
        <v>2</v>
      </c>
      <c r="F50" s="8"/>
      <c r="G50" s="19">
        <f>E50*F50</f>
        <v>0</v>
      </c>
      <c r="H50" s="27"/>
    </row>
    <row r="51" spans="1:8" ht="21" x14ac:dyDescent="0.25">
      <c r="A51" s="11" t="s">
        <v>212</v>
      </c>
      <c r="B51" s="7" t="s">
        <v>100</v>
      </c>
      <c r="C51" s="7" t="s">
        <v>101</v>
      </c>
      <c r="D51" s="7" t="s">
        <v>78</v>
      </c>
      <c r="E51" s="8">
        <v>1</v>
      </c>
      <c r="F51" s="8"/>
      <c r="G51" s="19">
        <f t="shared" ref="G51:G54" si="4">E51*F51</f>
        <v>0</v>
      </c>
      <c r="H51" s="27"/>
    </row>
    <row r="52" spans="1:8" ht="21" x14ac:dyDescent="0.25">
      <c r="A52" s="11" t="s">
        <v>213</v>
      </c>
      <c r="B52" s="7" t="s">
        <v>102</v>
      </c>
      <c r="C52" s="7" t="s">
        <v>103</v>
      </c>
      <c r="D52" s="7" t="s">
        <v>65</v>
      </c>
      <c r="E52" s="8">
        <v>1</v>
      </c>
      <c r="F52" s="8"/>
      <c r="G52" s="19">
        <f t="shared" si="4"/>
        <v>0</v>
      </c>
      <c r="H52" s="27"/>
    </row>
    <row r="53" spans="1:8" x14ac:dyDescent="0.25">
      <c r="A53" s="11" t="s">
        <v>214</v>
      </c>
      <c r="B53" s="7" t="s">
        <v>104</v>
      </c>
      <c r="C53" s="7" t="s">
        <v>105</v>
      </c>
      <c r="D53" s="7" t="s">
        <v>65</v>
      </c>
      <c r="E53" s="8">
        <v>1</v>
      </c>
      <c r="F53" s="8"/>
      <c r="G53" s="19">
        <f t="shared" si="4"/>
        <v>0</v>
      </c>
      <c r="H53" s="27"/>
    </row>
    <row r="54" spans="1:8" ht="31.5" x14ac:dyDescent="0.25">
      <c r="A54" s="11" t="s">
        <v>215</v>
      </c>
      <c r="B54" s="7" t="s">
        <v>106</v>
      </c>
      <c r="C54" s="7" t="s">
        <v>107</v>
      </c>
      <c r="D54" s="7" t="s">
        <v>65</v>
      </c>
      <c r="E54" s="8">
        <v>1</v>
      </c>
      <c r="F54" s="8"/>
      <c r="G54" s="19">
        <f t="shared" si="4"/>
        <v>0</v>
      </c>
      <c r="H54" s="28"/>
    </row>
    <row r="55" spans="1:8" x14ac:dyDescent="0.25">
      <c r="A55" s="5">
        <v>6</v>
      </c>
      <c r="B55" s="6"/>
      <c r="C55" s="23" t="s">
        <v>108</v>
      </c>
      <c r="D55" s="24"/>
      <c r="E55" s="24"/>
      <c r="F55" s="24"/>
      <c r="G55" s="24"/>
      <c r="H55" s="26" t="s">
        <v>254</v>
      </c>
    </row>
    <row r="56" spans="1:8" ht="30.6" customHeight="1" x14ac:dyDescent="0.25">
      <c r="A56" s="11" t="s">
        <v>216</v>
      </c>
      <c r="B56" s="7" t="s">
        <v>109</v>
      </c>
      <c r="C56" s="7" t="s">
        <v>110</v>
      </c>
      <c r="D56" s="7" t="s">
        <v>23</v>
      </c>
      <c r="E56" s="8">
        <v>1</v>
      </c>
      <c r="F56" s="8"/>
      <c r="G56" s="19">
        <f>E56*F56</f>
        <v>0</v>
      </c>
      <c r="H56" s="27"/>
    </row>
    <row r="57" spans="1:8" ht="21" x14ac:dyDescent="0.25">
      <c r="A57" s="11" t="s">
        <v>217</v>
      </c>
      <c r="B57" s="7" t="s">
        <v>109</v>
      </c>
      <c r="C57" s="7" t="s">
        <v>111</v>
      </c>
      <c r="D57" s="7" t="s">
        <v>65</v>
      </c>
      <c r="E57" s="8">
        <v>1</v>
      </c>
      <c r="F57" s="8"/>
      <c r="G57" s="19">
        <f t="shared" ref="G57:G73" si="5">E57*F57</f>
        <v>0</v>
      </c>
      <c r="H57" s="27"/>
    </row>
    <row r="58" spans="1:8" ht="21" x14ac:dyDescent="0.25">
      <c r="A58" s="11" t="s">
        <v>218</v>
      </c>
      <c r="B58" s="7" t="s">
        <v>112</v>
      </c>
      <c r="C58" s="7" t="s">
        <v>113</v>
      </c>
      <c r="D58" s="7" t="s">
        <v>65</v>
      </c>
      <c r="E58" s="8">
        <v>2</v>
      </c>
      <c r="F58" s="8"/>
      <c r="G58" s="19">
        <f t="shared" si="5"/>
        <v>0</v>
      </c>
      <c r="H58" s="27"/>
    </row>
    <row r="59" spans="1:8" ht="31.5" x14ac:dyDescent="0.25">
      <c r="A59" s="11" t="s">
        <v>219</v>
      </c>
      <c r="B59" s="7" t="s">
        <v>114</v>
      </c>
      <c r="C59" s="7" t="s">
        <v>115</v>
      </c>
      <c r="D59" s="7" t="s">
        <v>16</v>
      </c>
      <c r="E59" s="8">
        <v>11</v>
      </c>
      <c r="F59" s="8"/>
      <c r="G59" s="19">
        <f t="shared" si="5"/>
        <v>0</v>
      </c>
      <c r="H59" s="27"/>
    </row>
    <row r="60" spans="1:8" ht="31.5" x14ac:dyDescent="0.25">
      <c r="A60" s="11" t="s">
        <v>220</v>
      </c>
      <c r="B60" s="7" t="s">
        <v>58</v>
      </c>
      <c r="C60" s="7" t="s">
        <v>116</v>
      </c>
      <c r="D60" s="7" t="s">
        <v>16</v>
      </c>
      <c r="E60" s="8">
        <v>395</v>
      </c>
      <c r="F60" s="8"/>
      <c r="G60" s="19">
        <f t="shared" si="5"/>
        <v>0</v>
      </c>
      <c r="H60" s="27"/>
    </row>
    <row r="61" spans="1:8" ht="31.5" x14ac:dyDescent="0.25">
      <c r="A61" s="11" t="s">
        <v>221</v>
      </c>
      <c r="B61" s="7" t="s">
        <v>117</v>
      </c>
      <c r="C61" s="7" t="s">
        <v>118</v>
      </c>
      <c r="D61" s="7" t="s">
        <v>16</v>
      </c>
      <c r="E61" s="10">
        <v>14.5</v>
      </c>
      <c r="F61" s="8"/>
      <c r="G61" s="19">
        <f t="shared" si="5"/>
        <v>0</v>
      </c>
      <c r="H61" s="27"/>
    </row>
    <row r="62" spans="1:8" x14ac:dyDescent="0.25">
      <c r="A62" s="11" t="s">
        <v>222</v>
      </c>
      <c r="B62" s="7" t="s">
        <v>119</v>
      </c>
      <c r="C62" s="7" t="s">
        <v>120</v>
      </c>
      <c r="D62" s="7" t="s">
        <v>65</v>
      </c>
      <c r="E62" s="8">
        <v>4</v>
      </c>
      <c r="F62" s="8"/>
      <c r="G62" s="19">
        <f t="shared" si="5"/>
        <v>0</v>
      </c>
      <c r="H62" s="27"/>
    </row>
    <row r="63" spans="1:8" ht="21" x14ac:dyDescent="0.25">
      <c r="A63" s="11" t="s">
        <v>223</v>
      </c>
      <c r="B63" s="7" t="s">
        <v>121</v>
      </c>
      <c r="C63" s="7" t="s">
        <v>122</v>
      </c>
      <c r="D63" s="7" t="s">
        <v>65</v>
      </c>
      <c r="E63" s="8">
        <v>1</v>
      </c>
      <c r="F63" s="8"/>
      <c r="G63" s="19">
        <f t="shared" si="5"/>
        <v>0</v>
      </c>
      <c r="H63" s="27"/>
    </row>
    <row r="64" spans="1:8" ht="20.45" customHeight="1" x14ac:dyDescent="0.25">
      <c r="A64" s="11" t="s">
        <v>224</v>
      </c>
      <c r="B64" s="7" t="s">
        <v>123</v>
      </c>
      <c r="C64" s="7" t="s">
        <v>124</v>
      </c>
      <c r="D64" s="7" t="s">
        <v>65</v>
      </c>
      <c r="E64" s="8">
        <v>14</v>
      </c>
      <c r="F64" s="8"/>
      <c r="G64" s="19">
        <f t="shared" si="5"/>
        <v>0</v>
      </c>
      <c r="H64" s="27"/>
    </row>
    <row r="65" spans="1:8" ht="31.5" x14ac:dyDescent="0.25">
      <c r="A65" s="11" t="s">
        <v>225</v>
      </c>
      <c r="B65" s="7" t="s">
        <v>125</v>
      </c>
      <c r="C65" s="7" t="s">
        <v>126</v>
      </c>
      <c r="D65" s="7" t="s">
        <v>16</v>
      </c>
      <c r="E65" s="8">
        <v>12</v>
      </c>
      <c r="F65" s="8"/>
      <c r="G65" s="19">
        <f t="shared" si="5"/>
        <v>0</v>
      </c>
      <c r="H65" s="27"/>
    </row>
    <row r="66" spans="1:8" ht="31.5" x14ac:dyDescent="0.25">
      <c r="A66" s="11" t="s">
        <v>226</v>
      </c>
      <c r="B66" s="7" t="s">
        <v>127</v>
      </c>
      <c r="C66" s="7" t="s">
        <v>128</v>
      </c>
      <c r="D66" s="7" t="s">
        <v>16</v>
      </c>
      <c r="E66" s="8">
        <v>6</v>
      </c>
      <c r="F66" s="8"/>
      <c r="G66" s="19">
        <f t="shared" si="5"/>
        <v>0</v>
      </c>
      <c r="H66" s="27"/>
    </row>
    <row r="67" spans="1:8" ht="42" x14ac:dyDescent="0.25">
      <c r="A67" s="11" t="s">
        <v>227</v>
      </c>
      <c r="B67" s="7" t="s">
        <v>106</v>
      </c>
      <c r="C67" s="7" t="s">
        <v>129</v>
      </c>
      <c r="D67" s="7" t="s">
        <v>65</v>
      </c>
      <c r="E67" s="8">
        <v>1</v>
      </c>
      <c r="F67" s="8"/>
      <c r="G67" s="19">
        <f t="shared" si="5"/>
        <v>0</v>
      </c>
      <c r="H67" s="27"/>
    </row>
    <row r="68" spans="1:8" ht="42" x14ac:dyDescent="0.25">
      <c r="A68" s="11" t="s">
        <v>228</v>
      </c>
      <c r="B68" s="7" t="s">
        <v>106</v>
      </c>
      <c r="C68" s="7" t="s">
        <v>130</v>
      </c>
      <c r="D68" s="7" t="s">
        <v>65</v>
      </c>
      <c r="E68" s="8">
        <v>1</v>
      </c>
      <c r="F68" s="8"/>
      <c r="G68" s="19">
        <f t="shared" si="5"/>
        <v>0</v>
      </c>
      <c r="H68" s="27"/>
    </row>
    <row r="69" spans="1:8" ht="21" x14ac:dyDescent="0.25">
      <c r="A69" s="11" t="s">
        <v>229</v>
      </c>
      <c r="B69" s="7" t="s">
        <v>121</v>
      </c>
      <c r="C69" s="7" t="s">
        <v>131</v>
      </c>
      <c r="D69" s="7" t="s">
        <v>65</v>
      </c>
      <c r="E69" s="8">
        <v>1</v>
      </c>
      <c r="F69" s="8"/>
      <c r="G69" s="19">
        <f t="shared" si="5"/>
        <v>0</v>
      </c>
      <c r="H69" s="27"/>
    </row>
    <row r="70" spans="1:8" ht="21" x14ac:dyDescent="0.25">
      <c r="A70" s="11" t="s">
        <v>230</v>
      </c>
      <c r="B70" s="7" t="s">
        <v>132</v>
      </c>
      <c r="C70" s="7" t="s">
        <v>133</v>
      </c>
      <c r="D70" s="7" t="s">
        <v>134</v>
      </c>
      <c r="E70" s="8">
        <v>1</v>
      </c>
      <c r="F70" s="8"/>
      <c r="G70" s="19">
        <f t="shared" si="5"/>
        <v>0</v>
      </c>
      <c r="H70" s="27"/>
    </row>
    <row r="71" spans="1:8" ht="21" x14ac:dyDescent="0.25">
      <c r="A71" s="11" t="s">
        <v>231</v>
      </c>
      <c r="B71" s="7" t="s">
        <v>119</v>
      </c>
      <c r="C71" s="7" t="s">
        <v>135</v>
      </c>
      <c r="D71" s="7" t="s">
        <v>65</v>
      </c>
      <c r="E71" s="8">
        <v>7</v>
      </c>
      <c r="F71" s="8"/>
      <c r="G71" s="19">
        <f t="shared" si="5"/>
        <v>0</v>
      </c>
      <c r="H71" s="27"/>
    </row>
    <row r="72" spans="1:8" ht="21" x14ac:dyDescent="0.25">
      <c r="A72" s="11" t="s">
        <v>232</v>
      </c>
      <c r="B72" s="7" t="s">
        <v>119</v>
      </c>
      <c r="C72" s="7" t="s">
        <v>136</v>
      </c>
      <c r="D72" s="7" t="s">
        <v>65</v>
      </c>
      <c r="E72" s="8">
        <v>4</v>
      </c>
      <c r="F72" s="8"/>
      <c r="G72" s="19">
        <f t="shared" si="5"/>
        <v>0</v>
      </c>
      <c r="H72" s="27"/>
    </row>
    <row r="73" spans="1:8" x14ac:dyDescent="0.25">
      <c r="A73" s="11" t="s">
        <v>233</v>
      </c>
      <c r="B73" s="7" t="s">
        <v>137</v>
      </c>
      <c r="C73" s="7" t="s">
        <v>138</v>
      </c>
      <c r="D73" s="7" t="s">
        <v>65</v>
      </c>
      <c r="E73" s="8">
        <v>1</v>
      </c>
      <c r="F73" s="8"/>
      <c r="G73" s="19">
        <f t="shared" si="5"/>
        <v>0</v>
      </c>
      <c r="H73" s="28"/>
    </row>
    <row r="74" spans="1:8" x14ac:dyDescent="0.25">
      <c r="A74" s="5">
        <v>7</v>
      </c>
      <c r="B74" s="6"/>
      <c r="C74" s="23" t="s">
        <v>139</v>
      </c>
      <c r="D74" s="24"/>
      <c r="E74" s="24"/>
      <c r="F74" s="24"/>
      <c r="G74" s="24"/>
      <c r="H74" s="26" t="s">
        <v>253</v>
      </c>
    </row>
    <row r="75" spans="1:8" ht="21" x14ac:dyDescent="0.25">
      <c r="A75" s="11" t="s">
        <v>234</v>
      </c>
      <c r="B75" s="7" t="s">
        <v>140</v>
      </c>
      <c r="C75" s="7" t="s">
        <v>141</v>
      </c>
      <c r="D75" s="7" t="s">
        <v>65</v>
      </c>
      <c r="E75" s="8">
        <v>1</v>
      </c>
      <c r="F75" s="8"/>
      <c r="G75" s="19">
        <f>E75*F75</f>
        <v>0</v>
      </c>
      <c r="H75" s="27"/>
    </row>
    <row r="76" spans="1:8" ht="21" x14ac:dyDescent="0.25">
      <c r="A76" s="11" t="s">
        <v>235</v>
      </c>
      <c r="B76" s="7" t="s">
        <v>142</v>
      </c>
      <c r="C76" s="7" t="s">
        <v>143</v>
      </c>
      <c r="D76" s="7" t="s">
        <v>65</v>
      </c>
      <c r="E76" s="8">
        <v>1</v>
      </c>
      <c r="F76" s="8"/>
      <c r="G76" s="19">
        <f t="shared" ref="G76:G91" si="6">E76*F76</f>
        <v>0</v>
      </c>
      <c r="H76" s="27"/>
    </row>
    <row r="77" spans="1:8" ht="21" x14ac:dyDescent="0.25">
      <c r="A77" s="11" t="s">
        <v>236</v>
      </c>
      <c r="B77" s="7" t="s">
        <v>144</v>
      </c>
      <c r="C77" s="7" t="s">
        <v>145</v>
      </c>
      <c r="D77" s="7" t="s">
        <v>65</v>
      </c>
      <c r="E77" s="8">
        <v>9</v>
      </c>
      <c r="F77" s="8"/>
      <c r="G77" s="19">
        <f t="shared" si="6"/>
        <v>0</v>
      </c>
      <c r="H77" s="27"/>
    </row>
    <row r="78" spans="1:8" x14ac:dyDescent="0.25">
      <c r="A78" s="11" t="s">
        <v>237</v>
      </c>
      <c r="B78" s="7" t="s">
        <v>144</v>
      </c>
      <c r="C78" s="7" t="s">
        <v>146</v>
      </c>
      <c r="D78" s="7" t="s">
        <v>65</v>
      </c>
      <c r="E78" s="8">
        <v>9</v>
      </c>
      <c r="F78" s="8"/>
      <c r="G78" s="19">
        <f t="shared" si="6"/>
        <v>0</v>
      </c>
      <c r="H78" s="27"/>
    </row>
    <row r="79" spans="1:8" ht="21" x14ac:dyDescent="0.25">
      <c r="A79" s="11" t="s">
        <v>238</v>
      </c>
      <c r="B79" s="7" t="s">
        <v>147</v>
      </c>
      <c r="C79" s="7" t="s">
        <v>148</v>
      </c>
      <c r="D79" s="7" t="s">
        <v>149</v>
      </c>
      <c r="E79" s="8">
        <v>11.744</v>
      </c>
      <c r="F79" s="8"/>
      <c r="G79" s="19">
        <f t="shared" si="6"/>
        <v>0</v>
      </c>
      <c r="H79" s="27"/>
    </row>
    <row r="80" spans="1:8" ht="21" x14ac:dyDescent="0.25">
      <c r="A80" s="11" t="s">
        <v>239</v>
      </c>
      <c r="B80" s="7" t="s">
        <v>150</v>
      </c>
      <c r="C80" s="7" t="s">
        <v>151</v>
      </c>
      <c r="D80" s="7" t="s">
        <v>65</v>
      </c>
      <c r="E80" s="8">
        <v>4</v>
      </c>
      <c r="F80" s="8"/>
      <c r="G80" s="19">
        <f t="shared" si="6"/>
        <v>0</v>
      </c>
      <c r="H80" s="27"/>
    </row>
    <row r="81" spans="1:8" ht="21" x14ac:dyDescent="0.25">
      <c r="A81" s="11" t="s">
        <v>240</v>
      </c>
      <c r="B81" s="7" t="s">
        <v>152</v>
      </c>
      <c r="C81" s="7" t="s">
        <v>153</v>
      </c>
      <c r="D81" s="7" t="s">
        <v>149</v>
      </c>
      <c r="E81" s="8">
        <v>17.584</v>
      </c>
      <c r="F81" s="8"/>
      <c r="G81" s="19">
        <f t="shared" si="6"/>
        <v>0</v>
      </c>
      <c r="H81" s="27"/>
    </row>
    <row r="82" spans="1:8" x14ac:dyDescent="0.25">
      <c r="A82" s="11" t="s">
        <v>241</v>
      </c>
      <c r="B82" s="7" t="s">
        <v>154</v>
      </c>
      <c r="C82" s="7" t="s">
        <v>155</v>
      </c>
      <c r="D82" s="7" t="s">
        <v>65</v>
      </c>
      <c r="E82" s="8">
        <v>1</v>
      </c>
      <c r="F82" s="8"/>
      <c r="G82" s="19">
        <f t="shared" si="6"/>
        <v>0</v>
      </c>
      <c r="H82" s="27"/>
    </row>
    <row r="83" spans="1:8" ht="52.5" x14ac:dyDescent="0.25">
      <c r="A83" s="11" t="s">
        <v>242</v>
      </c>
      <c r="B83" s="7" t="s">
        <v>156</v>
      </c>
      <c r="C83" s="7" t="s">
        <v>157</v>
      </c>
      <c r="D83" s="7" t="s">
        <v>158</v>
      </c>
      <c r="E83" s="8">
        <v>21.98</v>
      </c>
      <c r="F83" s="8"/>
      <c r="G83" s="19">
        <f t="shared" si="6"/>
        <v>0</v>
      </c>
      <c r="H83" s="27"/>
    </row>
    <row r="84" spans="1:8" ht="21" x14ac:dyDescent="0.25">
      <c r="A84" s="11" t="s">
        <v>243</v>
      </c>
      <c r="B84" s="7" t="s">
        <v>159</v>
      </c>
      <c r="C84" s="7" t="s">
        <v>160</v>
      </c>
      <c r="D84" s="7" t="s">
        <v>65</v>
      </c>
      <c r="E84" s="8">
        <v>10</v>
      </c>
      <c r="F84" s="8"/>
      <c r="G84" s="19">
        <f t="shared" si="6"/>
        <v>0</v>
      </c>
      <c r="H84" s="27"/>
    </row>
    <row r="85" spans="1:8" x14ac:dyDescent="0.25">
      <c r="A85" s="11" t="s">
        <v>244</v>
      </c>
      <c r="B85" s="7" t="s">
        <v>161</v>
      </c>
      <c r="C85" s="7" t="s">
        <v>162</v>
      </c>
      <c r="D85" s="7" t="s">
        <v>65</v>
      </c>
      <c r="E85" s="8">
        <v>1</v>
      </c>
      <c r="F85" s="8"/>
      <c r="G85" s="19">
        <f t="shared" si="6"/>
        <v>0</v>
      </c>
      <c r="H85" s="27"/>
    </row>
    <row r="86" spans="1:8" ht="42" x14ac:dyDescent="0.25">
      <c r="A86" s="11" t="s">
        <v>245</v>
      </c>
      <c r="B86" s="7" t="s">
        <v>163</v>
      </c>
      <c r="C86" s="7" t="s">
        <v>164</v>
      </c>
      <c r="D86" s="7" t="s">
        <v>16</v>
      </c>
      <c r="E86" s="10">
        <v>4.5</v>
      </c>
      <c r="F86" s="8"/>
      <c r="G86" s="19">
        <f t="shared" si="6"/>
        <v>0</v>
      </c>
      <c r="H86" s="27"/>
    </row>
    <row r="87" spans="1:8" ht="31.5" x14ac:dyDescent="0.25">
      <c r="A87" s="11" t="s">
        <v>246</v>
      </c>
      <c r="B87" s="7" t="s">
        <v>117</v>
      </c>
      <c r="C87" s="7" t="s">
        <v>118</v>
      </c>
      <c r="D87" s="7" t="s">
        <v>16</v>
      </c>
      <c r="E87" s="10">
        <v>4.5</v>
      </c>
      <c r="F87" s="8"/>
      <c r="G87" s="19">
        <f t="shared" si="6"/>
        <v>0</v>
      </c>
      <c r="H87" s="27"/>
    </row>
    <row r="88" spans="1:8" ht="21" x14ac:dyDescent="0.25">
      <c r="A88" s="11" t="s">
        <v>247</v>
      </c>
      <c r="B88" s="7" t="s">
        <v>165</v>
      </c>
      <c r="C88" s="7" t="s">
        <v>166</v>
      </c>
      <c r="D88" s="7" t="s">
        <v>65</v>
      </c>
      <c r="E88" s="8">
        <v>2</v>
      </c>
      <c r="F88" s="8"/>
      <c r="G88" s="19">
        <f t="shared" si="6"/>
        <v>0</v>
      </c>
      <c r="H88" s="27"/>
    </row>
    <row r="89" spans="1:8" ht="31.5" x14ac:dyDescent="0.25">
      <c r="A89" s="11" t="s">
        <v>248</v>
      </c>
      <c r="B89" s="7" t="s">
        <v>165</v>
      </c>
      <c r="C89" s="7" t="s">
        <v>167</v>
      </c>
      <c r="D89" s="7" t="s">
        <v>65</v>
      </c>
      <c r="E89" s="8">
        <v>1</v>
      </c>
      <c r="F89" s="8"/>
      <c r="G89" s="19">
        <f t="shared" si="6"/>
        <v>0</v>
      </c>
      <c r="H89" s="27"/>
    </row>
    <row r="90" spans="1:8" x14ac:dyDescent="0.25">
      <c r="A90" s="11" t="s">
        <v>249</v>
      </c>
      <c r="B90" s="7" t="s">
        <v>165</v>
      </c>
      <c r="C90" s="7" t="s">
        <v>168</v>
      </c>
      <c r="D90" s="7" t="s">
        <v>65</v>
      </c>
      <c r="E90" s="8">
        <v>1</v>
      </c>
      <c r="F90" s="8"/>
      <c r="G90" s="19">
        <f t="shared" si="6"/>
        <v>0</v>
      </c>
      <c r="H90" s="27"/>
    </row>
    <row r="91" spans="1:8" x14ac:dyDescent="0.25">
      <c r="A91" s="11" t="s">
        <v>250</v>
      </c>
      <c r="B91" s="7" t="s">
        <v>169</v>
      </c>
      <c r="C91" s="7" t="s">
        <v>170</v>
      </c>
      <c r="D91" s="7" t="s">
        <v>65</v>
      </c>
      <c r="E91" s="8">
        <v>1</v>
      </c>
      <c r="F91" s="8"/>
      <c r="G91" s="19">
        <f t="shared" si="6"/>
        <v>0</v>
      </c>
      <c r="H91" s="28"/>
    </row>
    <row r="92" spans="1:8" x14ac:dyDescent="0.25">
      <c r="A92" s="23" t="s">
        <v>0</v>
      </c>
      <c r="B92" s="24"/>
      <c r="C92" s="24"/>
      <c r="D92" s="24"/>
      <c r="E92" s="24"/>
      <c r="F92" s="25"/>
      <c r="G92" s="16">
        <f>SUM(G6:G20,G22:G27,G29:G38,G40:G48,G50:G54,G56:G73,G75:G91)</f>
        <v>0</v>
      </c>
    </row>
    <row r="93" spans="1:8" x14ac:dyDescent="0.25">
      <c r="F93" s="18" t="s">
        <v>251</v>
      </c>
      <c r="G93" s="17">
        <f>G92*0.23</f>
        <v>0</v>
      </c>
    </row>
    <row r="94" spans="1:8" x14ac:dyDescent="0.25">
      <c r="A94" s="9"/>
      <c r="F94" s="18" t="s">
        <v>252</v>
      </c>
      <c r="G94" s="17">
        <f>G92*1.23</f>
        <v>0</v>
      </c>
    </row>
    <row r="97" spans="1:8" x14ac:dyDescent="0.25">
      <c r="A97" s="29" t="s">
        <v>255</v>
      </c>
      <c r="B97" s="29"/>
      <c r="C97" s="29"/>
      <c r="D97" s="29"/>
      <c r="E97" s="29"/>
      <c r="F97" s="29"/>
      <c r="G97" s="29"/>
      <c r="H97" s="29"/>
    </row>
    <row r="98" spans="1:8" x14ac:dyDescent="0.25">
      <c r="A98" s="29"/>
      <c r="B98" s="29"/>
      <c r="C98" s="29"/>
      <c r="D98" s="29"/>
      <c r="E98" s="29"/>
      <c r="F98" s="29"/>
      <c r="G98" s="29"/>
      <c r="H98" s="29"/>
    </row>
    <row r="99" spans="1:8" x14ac:dyDescent="0.25">
      <c r="A99" s="29"/>
      <c r="B99" s="29"/>
      <c r="C99" s="29"/>
      <c r="D99" s="29"/>
      <c r="E99" s="29"/>
      <c r="F99" s="29"/>
      <c r="G99" s="29"/>
      <c r="H99" s="29"/>
    </row>
    <row r="100" spans="1:8" x14ac:dyDescent="0.25">
      <c r="A100" s="29"/>
      <c r="B100" s="29"/>
      <c r="C100" s="29"/>
      <c r="D100" s="29"/>
      <c r="E100" s="29"/>
      <c r="F100" s="29"/>
      <c r="G100" s="29"/>
      <c r="H100" s="29"/>
    </row>
  </sheetData>
  <mergeCells count="17">
    <mergeCell ref="A97:H100"/>
    <mergeCell ref="A92:F92"/>
    <mergeCell ref="H74:H91"/>
    <mergeCell ref="H55:H73"/>
    <mergeCell ref="H5:H54"/>
    <mergeCell ref="C21:G21"/>
    <mergeCell ref="C28:G28"/>
    <mergeCell ref="C39:G39"/>
    <mergeCell ref="C49:G49"/>
    <mergeCell ref="C55:G55"/>
    <mergeCell ref="C74:G74"/>
    <mergeCell ref="C5:G5"/>
    <mergeCell ref="A1:A3"/>
    <mergeCell ref="B1:B3"/>
    <mergeCell ref="C1:C3"/>
    <mergeCell ref="D1:D3"/>
    <mergeCell ref="E1:E3"/>
  </mergeCells>
  <phoneticPr fontId="2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Waliły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Waliły-ofertowy-sanitarny</dc:title>
  <dc:creator>Aleksander Lickiewicz</dc:creator>
  <cp:lastModifiedBy>Piotr Dąbrowski</cp:lastModifiedBy>
  <dcterms:created xsi:type="dcterms:W3CDTF">2024-12-05T11:15:34Z</dcterms:created>
  <dcterms:modified xsi:type="dcterms:W3CDTF">2025-01-15T12:40:45Z</dcterms:modified>
</cp:coreProperties>
</file>