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agnieszka_ciesielska_adm_uni_lodz_pl/Documents/Dokumenty/Agnieszka Ciesielska/2025/Przetarg/30_zp_2025 druk książek i czasopism/0 robocze/ostateczne/"/>
    </mc:Choice>
  </mc:AlternateContent>
  <xr:revisionPtr revIDLastSave="7" documentId="13_ncr:1_{B536BC39-0A06-4D0D-967E-BE2EB11C501D}" xr6:coauthVersionLast="47" xr6:coauthVersionMax="47" xr10:uidLastSave="{E4DBBD3D-B451-4BBD-9E09-297D5DB31060}"/>
  <bookViews>
    <workbookView xWindow="-108" yWindow="-108" windowWidth="23256" windowHeight="12456" activeTab="1" xr2:uid="{C7C9BA7C-56AB-4E96-8C84-6AEB44708DC1}"/>
  </bookViews>
  <sheets>
    <sheet name="Część nr 1!" sheetId="4" r:id="rId1"/>
    <sheet name="Część nr 2!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4" l="1"/>
  <c r="D79" i="7"/>
  <c r="E78" i="7"/>
  <c r="G78" i="7" s="1"/>
  <c r="E77" i="7"/>
  <c r="G77" i="7" s="1"/>
  <c r="E76" i="7"/>
  <c r="G76" i="7" s="1"/>
  <c r="E75" i="7"/>
  <c r="G75" i="7" s="1"/>
  <c r="E74" i="7"/>
  <c r="G74" i="7" s="1"/>
  <c r="D69" i="7"/>
  <c r="E68" i="7"/>
  <c r="G68" i="7" s="1"/>
  <c r="E67" i="7"/>
  <c r="G67" i="7" s="1"/>
  <c r="E66" i="7"/>
  <c r="G66" i="7" s="1"/>
  <c r="E65" i="7"/>
  <c r="G65" i="7" s="1"/>
  <c r="E64" i="7"/>
  <c r="G64" i="7" s="1"/>
  <c r="D55" i="7"/>
  <c r="E54" i="7"/>
  <c r="E55" i="7" s="1"/>
  <c r="E53" i="7"/>
  <c r="G53" i="7" s="1"/>
  <c r="E52" i="7"/>
  <c r="G52" i="7" s="1"/>
  <c r="D48" i="7"/>
  <c r="E47" i="7"/>
  <c r="G47" i="7" s="1"/>
  <c r="G46" i="7"/>
  <c r="E46" i="7"/>
  <c r="E45" i="7"/>
  <c r="G45" i="7" s="1"/>
  <c r="E44" i="7"/>
  <c r="G44" i="7" s="1"/>
  <c r="E43" i="7"/>
  <c r="G43" i="7" s="1"/>
  <c r="G48" i="7" s="1"/>
  <c r="D37" i="7"/>
  <c r="E36" i="7"/>
  <c r="G36" i="7" s="1"/>
  <c r="E35" i="7"/>
  <c r="G35" i="7" s="1"/>
  <c r="E34" i="7"/>
  <c r="G34" i="7" s="1"/>
  <c r="E33" i="7"/>
  <c r="G33" i="7" s="1"/>
  <c r="E32" i="7"/>
  <c r="D27" i="7"/>
  <c r="E26" i="7"/>
  <c r="G26" i="7" s="1"/>
  <c r="E25" i="7"/>
  <c r="G25" i="7" s="1"/>
  <c r="E24" i="7"/>
  <c r="G24" i="7" s="1"/>
  <c r="E23" i="7"/>
  <c r="G23" i="7" s="1"/>
  <c r="E22" i="7"/>
  <c r="E27" i="7" s="1"/>
  <c r="D18" i="7"/>
  <c r="E17" i="7"/>
  <c r="E16" i="7"/>
  <c r="G16" i="7" s="1"/>
  <c r="E15" i="7"/>
  <c r="G15" i="7" s="1"/>
  <c r="E10" i="7"/>
  <c r="G10" i="7" s="1"/>
  <c r="E9" i="7"/>
  <c r="G9" i="7" s="1"/>
  <c r="E8" i="7"/>
  <c r="G8" i="7" s="1"/>
  <c r="E7" i="7"/>
  <c r="G7" i="7" s="1"/>
  <c r="E6" i="7"/>
  <c r="G6" i="7" s="1"/>
  <c r="D96" i="4"/>
  <c r="E95" i="4"/>
  <c r="G95" i="4" s="1"/>
  <c r="E94" i="4"/>
  <c r="G94" i="4" s="1"/>
  <c r="E93" i="4"/>
  <c r="G93" i="4" s="1"/>
  <c r="E92" i="4"/>
  <c r="D87" i="4"/>
  <c r="E86" i="4"/>
  <c r="G86" i="4" s="1"/>
  <c r="E85" i="4"/>
  <c r="G85" i="4" s="1"/>
  <c r="E79" i="4"/>
  <c r="G79" i="4" s="1"/>
  <c r="E78" i="4"/>
  <c r="G78" i="4" s="1"/>
  <c r="E77" i="4"/>
  <c r="G77" i="4" s="1"/>
  <c r="E76" i="4"/>
  <c r="G76" i="4" s="1"/>
  <c r="E68" i="4"/>
  <c r="G68" i="4" s="1"/>
  <c r="E67" i="4"/>
  <c r="G67" i="4" s="1"/>
  <c r="E66" i="4"/>
  <c r="G66" i="4" s="1"/>
  <c r="E65" i="4"/>
  <c r="G65" i="4" s="1"/>
  <c r="E64" i="4"/>
  <c r="G64" i="4" s="1"/>
  <c r="D69" i="4"/>
  <c r="E54" i="4"/>
  <c r="G54" i="4" s="1"/>
  <c r="E53" i="4"/>
  <c r="G53" i="4" s="1"/>
  <c r="E52" i="4"/>
  <c r="G52" i="4" s="1"/>
  <c r="D55" i="4"/>
  <c r="E47" i="4"/>
  <c r="G47" i="4" s="1"/>
  <c r="E46" i="4"/>
  <c r="G46" i="4" s="1"/>
  <c r="E45" i="4"/>
  <c r="G45" i="4" s="1"/>
  <c r="E44" i="4"/>
  <c r="G44" i="4" s="1"/>
  <c r="E43" i="4"/>
  <c r="G43" i="4" s="1"/>
  <c r="D48" i="4"/>
  <c r="E36" i="4"/>
  <c r="G36" i="4" s="1"/>
  <c r="E35" i="4"/>
  <c r="G35" i="4" s="1"/>
  <c r="E34" i="4"/>
  <c r="G34" i="4" s="1"/>
  <c r="E33" i="4"/>
  <c r="G33" i="4" s="1"/>
  <c r="E32" i="4"/>
  <c r="G32" i="4" s="1"/>
  <c r="D37" i="4"/>
  <c r="E26" i="4"/>
  <c r="G26" i="4" s="1"/>
  <c r="E25" i="4"/>
  <c r="G25" i="4" s="1"/>
  <c r="E24" i="4"/>
  <c r="G24" i="4" s="1"/>
  <c r="E23" i="4"/>
  <c r="G23" i="4" s="1"/>
  <c r="E22" i="4"/>
  <c r="G22" i="4" s="1"/>
  <c r="D27" i="4"/>
  <c r="E17" i="4"/>
  <c r="G17" i="4" s="1"/>
  <c r="E16" i="4"/>
  <c r="G16" i="4" s="1"/>
  <c r="E15" i="4"/>
  <c r="G15" i="4" s="1"/>
  <c r="D18" i="4"/>
  <c r="E10" i="4"/>
  <c r="G10" i="4" s="1"/>
  <c r="E9" i="4"/>
  <c r="G9" i="4" s="1"/>
  <c r="E8" i="4"/>
  <c r="G8" i="4" s="1"/>
  <c r="E7" i="4"/>
  <c r="G7" i="4" s="1"/>
  <c r="E6" i="4"/>
  <c r="G69" i="7" l="1"/>
  <c r="E69" i="7"/>
  <c r="G22" i="7"/>
  <c r="E18" i="7"/>
  <c r="E37" i="7"/>
  <c r="G11" i="7"/>
  <c r="G79" i="7"/>
  <c r="G27" i="7"/>
  <c r="G17" i="7"/>
  <c r="G18" i="7" s="1"/>
  <c r="G54" i="7"/>
  <c r="G55" i="7" s="1"/>
  <c r="E48" i="7"/>
  <c r="G32" i="7"/>
  <c r="G37" i="7" s="1"/>
  <c r="E79" i="7"/>
  <c r="E11" i="7"/>
  <c r="E96" i="4"/>
  <c r="G80" i="4"/>
  <c r="E87" i="4"/>
  <c r="G87" i="4"/>
  <c r="E80" i="4"/>
  <c r="G92" i="4"/>
  <c r="G96" i="4" s="1"/>
  <c r="E69" i="4"/>
  <c r="E55" i="4"/>
  <c r="E48" i="4"/>
  <c r="E37" i="4"/>
  <c r="E27" i="4"/>
  <c r="E18" i="4"/>
  <c r="G18" i="4"/>
  <c r="G27" i="4"/>
  <c r="G37" i="4"/>
  <c r="E11" i="4"/>
  <c r="G6" i="4"/>
  <c r="G11" i="4" s="1"/>
  <c r="G69" i="4"/>
  <c r="G55" i="4"/>
  <c r="G48" i="4"/>
  <c r="G98" i="4" l="1"/>
  <c r="G82" i="7"/>
</calcChain>
</file>

<file path=xl/sharedStrings.xml><?xml version="1.0" encoding="utf-8"?>
<sst xmlns="http://schemas.openxmlformats.org/spreadsheetml/2006/main" count="450" uniqueCount="100">
  <si>
    <t>Wykonawca wypełnia jedynie pola oznaczone kolorem zielonym. Ceny jednostkowe w kolumnie C należy podać z dokładnością do jednego grosza (do dwóch miejsc po przecinku).W kolumnach E i G wpisane są  formuły obliczania. Wykonawca winien sprawdzić poprawność dokonanych wyliczeń.</t>
  </si>
  <si>
    <t>L.p.</t>
  </si>
  <si>
    <t>Format publikacji</t>
  </si>
  <si>
    <t>Cena netto (PLN) za 1 ark.  druk.</t>
  </si>
  <si>
    <t>Stawka VAT w %</t>
  </si>
  <si>
    <t>Przewidywana całkowita liczba ark. druk.</t>
  </si>
  <si>
    <t>Cena brutto (PLN)</t>
  </si>
  <si>
    <t>A</t>
  </si>
  <si>
    <t>B</t>
  </si>
  <si>
    <t>C</t>
  </si>
  <si>
    <t>D</t>
  </si>
  <si>
    <t>F</t>
  </si>
  <si>
    <t>1.1</t>
  </si>
  <si>
    <t>1.2</t>
  </si>
  <si>
    <t>RAZEM</t>
  </si>
  <si>
    <t>Format publikacji/ pojedyncze strony zadrukowane w CMYK-u</t>
  </si>
  <si>
    <t>Cena netto (PLN) za 1 stronę</t>
  </si>
  <si>
    <t>Przewidywana całkowita liczba stron</t>
  </si>
  <si>
    <t>2.1</t>
  </si>
  <si>
    <t xml:space="preserve">Format B5 </t>
  </si>
  <si>
    <t>2.2</t>
  </si>
  <si>
    <t>Format A5</t>
  </si>
  <si>
    <t xml:space="preserve">Okładka dla oprawy broszurowej klejonej </t>
  </si>
  <si>
    <t>Cena netto (PLN) za 1 egzemplarz</t>
  </si>
  <si>
    <t>Przewidywana całkowita liczba egzemplarzy</t>
  </si>
  <si>
    <t>3.1</t>
  </si>
  <si>
    <t>3.2</t>
  </si>
  <si>
    <t>Okładka dla oprawy broszurowej klejonej z 1 lub 2 skrzydełkami</t>
  </si>
  <si>
    <t>4.1</t>
  </si>
  <si>
    <t>4.2</t>
  </si>
  <si>
    <t>Łączna cena oferty w części 1</t>
  </si>
  <si>
    <t xml:space="preserve">Plik należy opatrzyć kwalifikowanym podpisem elektronicznym, podpisem zaufanym lub elektronicznym podpisem osobistym osoby uprawomocnionej do występowania w imieniu Wykonawcy </t>
  </si>
  <si>
    <t>Format B5 – nakład 10-299 egz.</t>
  </si>
  <si>
    <t>Format B5 – nakład 300-600 egz.</t>
  </si>
  <si>
    <t>1.3</t>
  </si>
  <si>
    <t>Format A5 – nakład 10-299 egz.</t>
  </si>
  <si>
    <t>1.4</t>
  </si>
  <si>
    <t>Format A5 – nakład 300-600 egz.</t>
  </si>
  <si>
    <t>1.5</t>
  </si>
  <si>
    <t xml:space="preserve">Format A4 – nakład 10-300 egz. </t>
  </si>
  <si>
    <t>2.3</t>
  </si>
  <si>
    <t>Format A4</t>
  </si>
  <si>
    <t>3.3</t>
  </si>
  <si>
    <t>3.4</t>
  </si>
  <si>
    <t>3.5</t>
  </si>
  <si>
    <t>Łączna cena oferty w części 2</t>
  </si>
  <si>
    <t>Tabela 3. Oprawa książki broszurowa klejona – okładka 4 + 0, folia matowa/błyszcząca lub soft touch, karton 250 g lub 270 g jednostronnie kredowany</t>
  </si>
  <si>
    <t>Tabela 4. Oprawa książki broszurowa klejona ze skrzydełkami – okładka 4 + 0, folia matowa/błyszcząca lub soft touch, karton 250 g lub 270 g jednostronnie kredowany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</si>
  <si>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</si>
  <si>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</si>
  <si>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</si>
  <si>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</si>
  <si>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</si>
  <si>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</si>
  <si>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</si>
  <si>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</si>
  <si>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</si>
  <si>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</si>
  <si>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</si>
  <si>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</si>
  <si>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</si>
  <si>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</si>
  <si>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</si>
  <si>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</si>
  <si>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Tabela 1. Druk książek – blok 1+1, papier offsetowy 80, 90, 100 g; papier objętościowy w kolorze kremowym (Munken lub Alto) 70 g wolumen 2.0; papier objętościowy w kolorze kremowym (Munken lub Alto) 80 g wolumen 1.4–2,0; papier dwustronnie powlekany matowy papier 65–70 g wolumen 1,15–1,3</t>
  </si>
  <si>
    <t>E (CxD)</t>
  </si>
  <si>
    <t>Tabela 2. Druk książek w oprawie broszurowej klejonej zawierającej strony zadrukowane w CMYK-u; papier offsetowy 80, 90, 100 g; papier objętościowy w kolorze kremowym (Munken lub Alto) 70 g wolumen 2.0; papier objętościowy w kolorze kremowym (Munken lub Alto) 80 g wolumen 1.4–2,0; dwustronnie powlekany matowy papier 65–70 g v. 1,15–1,3; papier dwustronnie powlekany o gramaturze od 115 g do 130 g</t>
  </si>
  <si>
    <t>Cena netto przewidywanej całkowitej liczby stron</t>
  </si>
  <si>
    <t>G [E+(E x F)]</t>
  </si>
  <si>
    <t>Cena netto przewidywanej całkowitej liczby egzemplarzy</t>
  </si>
  <si>
    <t>Tabela 5. Druk czasopism – blok 1+1, papier offsetowy 80, 90, 100 g; papier objętościowy w kolorze kremowym (Munken lub Alto) 70 g wolumen 2.0; papier objętościowy w kolorze kremowym (Munken lub Alto) 80 g wolumen 1.4–2,0; papier dwustronnie powlekany matowy papier 65–70 g wolumen 1,15–1,3</t>
  </si>
  <si>
    <t>Cena netto przewidywanej całkowitej liczby ark. druk.</t>
  </si>
  <si>
    <t>Tabela 6. Druk czasopisma w oprawie broszurowej klejonej zawierającej strony zadrukowane w CMYK-u; papier offsetowy 80, 90, 100 g; papier objętościowy w kolorze kremowym (Munken lub Alto) 70 g wolumen 2.0; papier objętościowy w kolorze kremowym (Munken lub Alto) 80 g wolumen 1.4–2,0; dwustronnie powlekany matowy papier 65–70 g v. 1,15–1,3; papier dwustronnie powlekany o gramaturze od 115 g do 130 g</t>
  </si>
  <si>
    <t>Tabela 7. Oprawa czasopisma  broszurowa klejona – okładka 4 + 0, folia matowa/błyszcząca lub soft touch, karton 250 g lub 270 g jednostronnie kredowany</t>
  </si>
  <si>
    <t>Tabela 8. Oprawa czasopisma broszurowa klejona ze skrzydełkami – okładka 4 + 0, folia matowa/błyszcząca lub soft touch, karton 250 g lub 270 g jednostronnie kredowany</t>
  </si>
  <si>
    <t>Przewidywana cena netto całkowitej liczby egzemplarzy</t>
  </si>
  <si>
    <t>Format B5 – nakład 20-299 egz.</t>
  </si>
  <si>
    <t>Format A5 – nakład 20-299 egz.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</si>
  <si>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</si>
  <si>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</si>
  <si>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</si>
  <si>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</si>
  <si>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</si>
  <si>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</si>
  <si>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</si>
  <si>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</si>
  <si>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</si>
  <si>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10.1</t>
  </si>
  <si>
    <t>10.2</t>
  </si>
  <si>
    <t>Okładka dla oprawy twardej</t>
  </si>
  <si>
    <t>11.1</t>
  </si>
  <si>
    <t>11.2</t>
  </si>
  <si>
    <t>11.3</t>
  </si>
  <si>
    <t>11.4</t>
  </si>
  <si>
    <t>Część nr 1 dostawa książek i czasopism naukowych w oprawie broszurowej, broszurowej ze skrzydełkami i twardej całopapierowej</t>
  </si>
  <si>
    <t>Cena netto przewidywanej całkowitej liczby ark.druk.</t>
  </si>
  <si>
    <t>Tabela 8. Druk książek w oprawie twardej – blok 1+1, papier offsetowy 80, 90, 100 g; papier objętościowy w kolorze kremowym (Munken lub Alto) 70 g wolumen 2.0; papier objętościowy w kolorze kremowym (Munken lub Alto) 80 g wolumen 1.4–2,0; papier dwustronnie powlekany matowy papier 65–70 g wolumen 1,15–1,3</t>
  </si>
  <si>
    <t>Tabela 9. Druk książki w oprawie twardej zawierającej strony zadrukowane w CMYK-u; papier offsetowy 80, 90, 100 g; papier objętościowy w kolorze kremowym (Munken lub Alto) 70 g wolumen 2.0; papier objętościowy w kolorze kremowym 80 g (Munken lub Alto) wolumen 1.4–2,0; dwustronnie powlekany matowy papier 65–70 g v. 1,15–1,3; papier dwustronnie powlekany o gramaturze od 115 g do 130 g</t>
  </si>
  <si>
    <t>Tabela 10. Oprawa twarda całopapierowa, rowkowana, grzbiet zaokrąglony, wyklejka I: 4 + 0; wyklejka II: 0 + 4 - papier offsetowy 150 g/ papier objętościowy w kolorze kremowym 150 g wolumen 1.5; tektura 2,3-2,5 mm; blok szyty nićmi, kapitałka, wstążka, oklejka 4 + 0/papier dwustronnie powlekany 130 g, folia matowa/błyszcząca lub soft touch</t>
  </si>
  <si>
    <t>Część nr 2 dostawa książek i czasopism naukowych w oprawie broszurowej, broszurowej ze skrzydełkami - dostawa przyśpieszona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</si>
</sst>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0" fillId="0" borderId="1" xfId="0" applyNumberFormat="1" applyBorder="1"/>
    <xf numFmtId="44" fontId="0" fillId="0" borderId="0" xfId="1" applyFont="1"/>
    <xf numFmtId="44" fontId="2" fillId="0" borderId="5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/>
    <xf numFmtId="44" fontId="3" fillId="0" borderId="6" xfId="1" applyFont="1" applyBorder="1"/>
    <xf numFmtId="44" fontId="0" fillId="2" borderId="1" xfId="1" applyFont="1" applyFill="1" applyBorder="1"/>
    <xf numFmtId="44" fontId="0" fillId="2" borderId="4" xfId="1" applyFont="1" applyFill="1" applyBorder="1"/>
    <xf numFmtId="0" fontId="0" fillId="0" borderId="7" xfId="0" applyBorder="1" applyAlignment="1">
      <alignment horizontal="center" vertical="center" wrapText="1"/>
    </xf>
    <xf numFmtId="9" fontId="0" fillId="0" borderId="1" xfId="2" applyFont="1" applyFill="1" applyBorder="1"/>
    <xf numFmtId="44" fontId="2" fillId="0" borderId="1" xfId="1" applyFont="1" applyBorder="1" applyAlignment="1">
      <alignment horizontal="center" vertical="center" wrapText="1"/>
    </xf>
    <xf numFmtId="0" fontId="0" fillId="0" borderId="3" xfId="0" applyBorder="1"/>
    <xf numFmtId="44" fontId="0" fillId="0" borderId="4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44" fontId="0" fillId="0" borderId="0" xfId="1" applyFont="1" applyBorder="1"/>
    <xf numFmtId="0" fontId="0" fillId="0" borderId="0" xfId="0" applyAlignment="1">
      <alignment horizontal="right"/>
    </xf>
    <xf numFmtId="44" fontId="0" fillId="0" borderId="4" xfId="1" applyFont="1" applyBorder="1"/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44" fontId="0" fillId="0" borderId="7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</cellXfs>
  <cellStyles count="4">
    <cellStyle name="Normalny" xfId="0" builtinId="0"/>
    <cellStyle name="Procentowy" xfId="2" builtinId="5"/>
    <cellStyle name="Walutowy" xfId="1" builtinId="4"/>
    <cellStyle name="Walutowy 2" xfId="3" xr:uid="{77ACAE87-70E4-42B4-8CF0-768477756383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idok1" id="{C03520AA-578A-48FD-ADBA-9D3DCE2630BB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idok1" id="{41DFE62D-F37E-47C4-BD34-59E87628B952}"/>
</namedSheetView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D566-3CCA-46C2-B3F6-2AA0604A89E4}">
  <dimension ref="A1:G100"/>
  <sheetViews>
    <sheetView view="pageLayout" topLeftCell="A107" zoomScale="110" zoomScaleNormal="100" zoomScalePageLayoutView="110" workbookViewId="0">
      <selection activeCell="A3" sqref="A3:G3"/>
    </sheetView>
  </sheetViews>
  <sheetFormatPr defaultRowHeight="14.4" x14ac:dyDescent="0.3"/>
  <cols>
    <col min="1" max="1" width="7" customWidth="1"/>
    <col min="2" max="2" width="37.5546875" customWidth="1"/>
    <col min="3" max="3" width="16.5546875" style="7" customWidth="1"/>
    <col min="4" max="4" width="13.77734375" customWidth="1"/>
    <col min="5" max="5" width="23.21875" style="7" customWidth="1"/>
    <col min="6" max="6" width="10.44140625" customWidth="1"/>
    <col min="7" max="7" width="17.6640625" style="7" customWidth="1"/>
  </cols>
  <sheetData>
    <row r="1" spans="1:7" ht="46.8" customHeight="1" x14ac:dyDescent="0.4">
      <c r="A1" s="36" t="s">
        <v>94</v>
      </c>
      <c r="B1" s="36"/>
      <c r="C1" s="36"/>
      <c r="D1" s="36"/>
      <c r="E1" s="36"/>
      <c r="F1" s="36"/>
      <c r="G1" s="36"/>
    </row>
    <row r="2" spans="1:7" ht="37.200000000000003" customHeight="1" x14ac:dyDescent="0.3">
      <c r="A2" s="37" t="s">
        <v>0</v>
      </c>
      <c r="B2" s="38"/>
      <c r="C2" s="38"/>
      <c r="D2" s="38"/>
      <c r="E2" s="38"/>
      <c r="F2" s="38"/>
      <c r="G2" s="38"/>
    </row>
    <row r="3" spans="1:7" ht="48" customHeight="1" x14ac:dyDescent="0.3">
      <c r="A3" s="35" t="s">
        <v>64</v>
      </c>
      <c r="B3" s="35"/>
      <c r="C3" s="35"/>
      <c r="D3" s="35"/>
      <c r="E3" s="35"/>
      <c r="F3" s="35"/>
      <c r="G3" s="35"/>
    </row>
    <row r="4" spans="1:7" ht="62.4" customHeight="1" x14ac:dyDescent="0.3">
      <c r="A4" s="3" t="s">
        <v>1</v>
      </c>
      <c r="B4" s="3" t="s">
        <v>2</v>
      </c>
      <c r="C4" s="16" t="s">
        <v>3</v>
      </c>
      <c r="D4" s="3" t="s">
        <v>5</v>
      </c>
      <c r="E4" s="16" t="s">
        <v>95</v>
      </c>
      <c r="F4" s="3" t="s">
        <v>4</v>
      </c>
      <c r="G4" s="16" t="s">
        <v>6</v>
      </c>
    </row>
    <row r="5" spans="1:7" x14ac:dyDescent="0.3">
      <c r="A5" s="3" t="s">
        <v>7</v>
      </c>
      <c r="B5" s="4" t="s">
        <v>8</v>
      </c>
      <c r="C5" s="9" t="s">
        <v>9</v>
      </c>
      <c r="D5" s="4" t="s">
        <v>10</v>
      </c>
      <c r="E5" s="9" t="s">
        <v>65</v>
      </c>
      <c r="F5" s="4" t="s">
        <v>11</v>
      </c>
      <c r="G5" s="9" t="s">
        <v>68</v>
      </c>
    </row>
    <row r="6" spans="1:7" x14ac:dyDescent="0.3">
      <c r="A6" s="2" t="s">
        <v>12</v>
      </c>
      <c r="B6" s="26" t="s">
        <v>32</v>
      </c>
      <c r="C6" s="13"/>
      <c r="D6" s="24">
        <v>58000</v>
      </c>
      <c r="E6" s="23">
        <f>C6*D6</f>
        <v>0</v>
      </c>
      <c r="F6" s="15">
        <v>0.05</v>
      </c>
      <c r="G6" s="10">
        <f>E6+ROUND(E6*F6,2)</f>
        <v>0</v>
      </c>
    </row>
    <row r="7" spans="1:7" x14ac:dyDescent="0.3">
      <c r="A7" s="2" t="s">
        <v>13</v>
      </c>
      <c r="B7" s="26" t="s">
        <v>33</v>
      </c>
      <c r="C7" s="13"/>
      <c r="D7" s="24">
        <v>30000</v>
      </c>
      <c r="E7" s="23">
        <f t="shared" ref="E7:E10" si="0">C7*D7</f>
        <v>0</v>
      </c>
      <c r="F7" s="15">
        <v>0.05</v>
      </c>
      <c r="G7" s="10">
        <f t="shared" ref="G7:G10" si="1">E7+ROUND(E7*F7,2)</f>
        <v>0</v>
      </c>
    </row>
    <row r="8" spans="1:7" x14ac:dyDescent="0.3">
      <c r="A8" s="2" t="s">
        <v>34</v>
      </c>
      <c r="B8" s="26" t="s">
        <v>35</v>
      </c>
      <c r="C8" s="13"/>
      <c r="D8" s="24">
        <v>30000</v>
      </c>
      <c r="E8" s="23">
        <f t="shared" si="0"/>
        <v>0</v>
      </c>
      <c r="F8" s="15">
        <v>0.05</v>
      </c>
      <c r="G8" s="10">
        <f t="shared" si="1"/>
        <v>0</v>
      </c>
    </row>
    <row r="9" spans="1:7" x14ac:dyDescent="0.3">
      <c r="A9" s="2" t="s">
        <v>36</v>
      </c>
      <c r="B9" s="26" t="s">
        <v>37</v>
      </c>
      <c r="C9" s="13"/>
      <c r="D9" s="24">
        <v>30000</v>
      </c>
      <c r="E9" s="23">
        <f t="shared" si="0"/>
        <v>0</v>
      </c>
      <c r="F9" s="15">
        <v>0.05</v>
      </c>
      <c r="G9" s="10">
        <f t="shared" si="1"/>
        <v>0</v>
      </c>
    </row>
    <row r="10" spans="1:7" x14ac:dyDescent="0.3">
      <c r="A10" s="2" t="s">
        <v>38</v>
      </c>
      <c r="B10" s="26" t="s">
        <v>39</v>
      </c>
      <c r="C10" s="13"/>
      <c r="D10" s="24">
        <v>3000</v>
      </c>
      <c r="E10" s="23">
        <f t="shared" si="0"/>
        <v>0</v>
      </c>
      <c r="F10" s="15">
        <v>0.05</v>
      </c>
      <c r="G10" s="10">
        <f t="shared" si="1"/>
        <v>0</v>
      </c>
    </row>
    <row r="11" spans="1:7" ht="19.95" customHeight="1" x14ac:dyDescent="0.3">
      <c r="A11" s="2"/>
      <c r="B11" s="41" t="s">
        <v>14</v>
      </c>
      <c r="C11" s="42"/>
      <c r="D11" s="25">
        <v>151000</v>
      </c>
      <c r="E11" s="23">
        <f>SUM(E6:E10)</f>
        <v>0</v>
      </c>
      <c r="F11" s="6"/>
      <c r="G11" s="10">
        <f>SUM(G6:G10)</f>
        <v>0</v>
      </c>
    </row>
    <row r="12" spans="1:7" ht="51.6" customHeight="1" x14ac:dyDescent="0.3">
      <c r="A12" s="39" t="s">
        <v>66</v>
      </c>
      <c r="B12" s="39"/>
      <c r="C12" s="39"/>
      <c r="D12" s="39"/>
      <c r="E12" s="39"/>
      <c r="F12" s="39"/>
      <c r="G12" s="39"/>
    </row>
    <row r="13" spans="1:7" ht="50.4" customHeight="1" x14ac:dyDescent="0.3">
      <c r="A13" s="3" t="s">
        <v>1</v>
      </c>
      <c r="B13" s="3" t="s">
        <v>15</v>
      </c>
      <c r="C13" s="16" t="s">
        <v>16</v>
      </c>
      <c r="D13" s="3" t="s">
        <v>17</v>
      </c>
      <c r="E13" s="16" t="s">
        <v>67</v>
      </c>
      <c r="F13" s="3" t="s">
        <v>4</v>
      </c>
      <c r="G13" s="16" t="s">
        <v>6</v>
      </c>
    </row>
    <row r="14" spans="1:7" x14ac:dyDescent="0.3">
      <c r="A14" s="3" t="s">
        <v>7</v>
      </c>
      <c r="B14" s="4" t="s">
        <v>8</v>
      </c>
      <c r="C14" s="9" t="s">
        <v>9</v>
      </c>
      <c r="D14" s="4" t="s">
        <v>10</v>
      </c>
      <c r="E14" s="9" t="s">
        <v>65</v>
      </c>
      <c r="F14" s="4" t="s">
        <v>11</v>
      </c>
      <c r="G14" s="9" t="s">
        <v>68</v>
      </c>
    </row>
    <row r="15" spans="1:7" x14ac:dyDescent="0.3">
      <c r="A15" s="2" t="s">
        <v>18</v>
      </c>
      <c r="B15" s="2" t="s">
        <v>19</v>
      </c>
      <c r="C15" s="12"/>
      <c r="D15" s="6">
        <v>50000</v>
      </c>
      <c r="E15" s="10">
        <f>C15*D15</f>
        <v>0</v>
      </c>
      <c r="F15" s="15">
        <v>0.05</v>
      </c>
      <c r="G15" s="10">
        <f t="shared" ref="G15:G17" si="2">E15+ROUND(E15*F15,2)</f>
        <v>0</v>
      </c>
    </row>
    <row r="16" spans="1:7" x14ac:dyDescent="0.3">
      <c r="A16" s="2" t="s">
        <v>20</v>
      </c>
      <c r="B16" s="2" t="s">
        <v>21</v>
      </c>
      <c r="C16" s="12"/>
      <c r="D16" s="6">
        <v>50000</v>
      </c>
      <c r="E16" s="10">
        <f>C16*D16</f>
        <v>0</v>
      </c>
      <c r="F16" s="15">
        <v>0.05</v>
      </c>
      <c r="G16" s="10">
        <f t="shared" si="2"/>
        <v>0</v>
      </c>
    </row>
    <row r="17" spans="1:7" x14ac:dyDescent="0.3">
      <c r="A17" s="2" t="s">
        <v>40</v>
      </c>
      <c r="B17" s="2" t="s">
        <v>41</v>
      </c>
      <c r="C17" s="12"/>
      <c r="D17" s="6">
        <v>1000</v>
      </c>
      <c r="E17" s="10">
        <f>C17*D17</f>
        <v>0</v>
      </c>
      <c r="F17" s="15">
        <v>0.05</v>
      </c>
      <c r="G17" s="10">
        <f t="shared" si="2"/>
        <v>0</v>
      </c>
    </row>
    <row r="18" spans="1:7" ht="17.399999999999999" customHeight="1" x14ac:dyDescent="0.3">
      <c r="A18" s="2"/>
      <c r="B18" s="45" t="s">
        <v>14</v>
      </c>
      <c r="C18" s="45"/>
      <c r="D18" s="6">
        <f>SUM(D15:D17)</f>
        <v>101000</v>
      </c>
      <c r="E18" s="10">
        <f>SUM(E15:E17)</f>
        <v>0</v>
      </c>
      <c r="F18" s="6"/>
      <c r="G18" s="10">
        <f>SUM(G15:G17)</f>
        <v>0</v>
      </c>
    </row>
    <row r="19" spans="1:7" ht="63.6" customHeight="1" x14ac:dyDescent="0.3">
      <c r="A19" s="35" t="s">
        <v>46</v>
      </c>
      <c r="B19" s="35"/>
      <c r="C19" s="35"/>
      <c r="D19" s="35"/>
      <c r="E19" s="35"/>
      <c r="F19" s="35"/>
      <c r="G19" s="35"/>
    </row>
    <row r="20" spans="1:7" ht="57.6" x14ac:dyDescent="0.3">
      <c r="A20" s="3" t="s">
        <v>1</v>
      </c>
      <c r="B20" s="3" t="s">
        <v>22</v>
      </c>
      <c r="C20" s="16" t="s">
        <v>23</v>
      </c>
      <c r="D20" s="3" t="s">
        <v>24</v>
      </c>
      <c r="E20" s="16" t="s">
        <v>69</v>
      </c>
      <c r="F20" s="3" t="s">
        <v>4</v>
      </c>
      <c r="G20" s="16" t="s">
        <v>6</v>
      </c>
    </row>
    <row r="21" spans="1:7" x14ac:dyDescent="0.3">
      <c r="A21" s="3" t="s">
        <v>7</v>
      </c>
      <c r="B21" s="4" t="s">
        <v>8</v>
      </c>
      <c r="C21" s="9" t="s">
        <v>9</v>
      </c>
      <c r="D21" s="4" t="s">
        <v>10</v>
      </c>
      <c r="E21" s="9" t="s">
        <v>65</v>
      </c>
      <c r="F21" s="4" t="s">
        <v>11</v>
      </c>
      <c r="G21" s="9" t="s">
        <v>68</v>
      </c>
    </row>
    <row r="22" spans="1:7" x14ac:dyDescent="0.3">
      <c r="A22" s="2" t="s">
        <v>25</v>
      </c>
      <c r="B22" s="2" t="s">
        <v>32</v>
      </c>
      <c r="C22" s="12"/>
      <c r="D22" s="6">
        <v>2500</v>
      </c>
      <c r="E22" s="10">
        <f t="shared" ref="E22:E26" si="3">C22*D22</f>
        <v>0</v>
      </c>
      <c r="F22" s="15">
        <v>0.05</v>
      </c>
      <c r="G22" s="10">
        <f t="shared" ref="G22:G26" si="4">E22+ROUND(E22*F22,2)</f>
        <v>0</v>
      </c>
    </row>
    <row r="23" spans="1:7" x14ac:dyDescent="0.3">
      <c r="A23" s="2" t="s">
        <v>26</v>
      </c>
      <c r="B23" s="2" t="s">
        <v>33</v>
      </c>
      <c r="C23" s="12"/>
      <c r="D23" s="6">
        <v>1000</v>
      </c>
      <c r="E23" s="10">
        <f t="shared" si="3"/>
        <v>0</v>
      </c>
      <c r="F23" s="15">
        <v>0.05</v>
      </c>
      <c r="G23" s="10">
        <f t="shared" si="4"/>
        <v>0</v>
      </c>
    </row>
    <row r="24" spans="1:7" x14ac:dyDescent="0.3">
      <c r="A24" s="2" t="s">
        <v>42</v>
      </c>
      <c r="B24" s="2" t="s">
        <v>35</v>
      </c>
      <c r="C24" s="12"/>
      <c r="D24" s="6">
        <v>1125</v>
      </c>
      <c r="E24" s="10">
        <f t="shared" si="3"/>
        <v>0</v>
      </c>
      <c r="F24" s="15">
        <v>0.05</v>
      </c>
      <c r="G24" s="10">
        <f t="shared" si="4"/>
        <v>0</v>
      </c>
    </row>
    <row r="25" spans="1:7" x14ac:dyDescent="0.3">
      <c r="A25" s="2" t="s">
        <v>43</v>
      </c>
      <c r="B25" s="2" t="s">
        <v>37</v>
      </c>
      <c r="C25" s="12"/>
      <c r="D25" s="6">
        <v>875</v>
      </c>
      <c r="E25" s="10">
        <f t="shared" si="3"/>
        <v>0</v>
      </c>
      <c r="F25" s="15">
        <v>0.05</v>
      </c>
      <c r="G25" s="10">
        <f t="shared" si="4"/>
        <v>0</v>
      </c>
    </row>
    <row r="26" spans="1:7" x14ac:dyDescent="0.3">
      <c r="A26" s="2" t="s">
        <v>44</v>
      </c>
      <c r="B26" s="2" t="s">
        <v>39</v>
      </c>
      <c r="C26" s="12"/>
      <c r="D26" s="6">
        <v>125</v>
      </c>
      <c r="E26" s="10">
        <f t="shared" si="3"/>
        <v>0</v>
      </c>
      <c r="F26" s="15">
        <v>0.05</v>
      </c>
      <c r="G26" s="10">
        <f t="shared" si="4"/>
        <v>0</v>
      </c>
    </row>
    <row r="27" spans="1:7" x14ac:dyDescent="0.3">
      <c r="A27" s="2"/>
      <c r="B27" s="43" t="s">
        <v>14</v>
      </c>
      <c r="C27" s="44"/>
      <c r="D27" s="6">
        <f>SUM(D22:D26)</f>
        <v>5625</v>
      </c>
      <c r="E27" s="10">
        <f>SUM(E22:E26)</f>
        <v>0</v>
      </c>
      <c r="F27" s="6"/>
      <c r="G27" s="10">
        <f>SUM(G22:G26)</f>
        <v>0</v>
      </c>
    </row>
    <row r="29" spans="1:7" ht="46.95" customHeight="1" x14ac:dyDescent="0.3">
      <c r="A29" s="32" t="s">
        <v>47</v>
      </c>
      <c r="B29" s="33"/>
      <c r="C29" s="33"/>
      <c r="D29" s="33"/>
      <c r="E29" s="33"/>
      <c r="F29" s="33"/>
      <c r="G29" s="34"/>
    </row>
    <row r="30" spans="1:7" ht="57.6" x14ac:dyDescent="0.3">
      <c r="A30" s="5" t="s">
        <v>1</v>
      </c>
      <c r="B30" s="5" t="s">
        <v>27</v>
      </c>
      <c r="C30" s="8" t="s">
        <v>23</v>
      </c>
      <c r="D30" s="5" t="s">
        <v>24</v>
      </c>
      <c r="E30" s="16" t="s">
        <v>69</v>
      </c>
      <c r="F30" s="3" t="s">
        <v>4</v>
      </c>
      <c r="G30" s="8" t="s">
        <v>6</v>
      </c>
    </row>
    <row r="31" spans="1:7" x14ac:dyDescent="0.3">
      <c r="A31" s="3" t="s">
        <v>7</v>
      </c>
      <c r="B31" s="4" t="s">
        <v>8</v>
      </c>
      <c r="C31" s="9" t="s">
        <v>9</v>
      </c>
      <c r="D31" s="4" t="s">
        <v>10</v>
      </c>
      <c r="E31" s="9" t="s">
        <v>65</v>
      </c>
      <c r="F31" s="4" t="s">
        <v>11</v>
      </c>
      <c r="G31" s="9" t="s">
        <v>68</v>
      </c>
    </row>
    <row r="32" spans="1:7" x14ac:dyDescent="0.3">
      <c r="A32" s="2" t="s">
        <v>28</v>
      </c>
      <c r="B32" s="2" t="s">
        <v>32</v>
      </c>
      <c r="C32" s="12"/>
      <c r="D32" s="6">
        <v>2500</v>
      </c>
      <c r="E32" s="10">
        <f t="shared" ref="E32:E36" si="5">C32*D32</f>
        <v>0</v>
      </c>
      <c r="F32" s="15">
        <v>0.05</v>
      </c>
      <c r="G32" s="10">
        <f t="shared" ref="G32:G36" si="6">E32+ROUND(E32*F32,2)</f>
        <v>0</v>
      </c>
    </row>
    <row r="33" spans="1:7" x14ac:dyDescent="0.3">
      <c r="A33" s="2" t="s">
        <v>29</v>
      </c>
      <c r="B33" s="2" t="s">
        <v>33</v>
      </c>
      <c r="C33" s="12"/>
      <c r="D33" s="6">
        <v>1000</v>
      </c>
      <c r="E33" s="10">
        <f t="shared" si="5"/>
        <v>0</v>
      </c>
      <c r="F33" s="15">
        <v>0.05</v>
      </c>
      <c r="G33" s="10">
        <f t="shared" si="6"/>
        <v>0</v>
      </c>
    </row>
    <row r="34" spans="1:7" x14ac:dyDescent="0.3">
      <c r="A34" s="2" t="s">
        <v>48</v>
      </c>
      <c r="B34" s="2" t="s">
        <v>35</v>
      </c>
      <c r="C34" s="12"/>
      <c r="D34" s="6">
        <v>1125</v>
      </c>
      <c r="E34" s="10">
        <f t="shared" si="5"/>
        <v>0</v>
      </c>
      <c r="F34" s="15">
        <v>0.05</v>
      </c>
      <c r="G34" s="10">
        <f t="shared" si="6"/>
        <v>0</v>
      </c>
    </row>
    <row r="35" spans="1:7" x14ac:dyDescent="0.3">
      <c r="A35" s="2" t="s">
        <v>49</v>
      </c>
      <c r="B35" s="2" t="s">
        <v>37</v>
      </c>
      <c r="C35" s="12"/>
      <c r="D35" s="6">
        <v>875</v>
      </c>
      <c r="E35" s="10">
        <f t="shared" si="5"/>
        <v>0</v>
      </c>
      <c r="F35" s="15">
        <v>0.05</v>
      </c>
      <c r="G35" s="10">
        <f t="shared" si="6"/>
        <v>0</v>
      </c>
    </row>
    <row r="36" spans="1:7" x14ac:dyDescent="0.3">
      <c r="A36" s="2" t="s">
        <v>50</v>
      </c>
      <c r="B36" s="2" t="s">
        <v>39</v>
      </c>
      <c r="C36" s="12"/>
      <c r="D36" s="6">
        <v>125</v>
      </c>
      <c r="E36" s="10">
        <f t="shared" si="5"/>
        <v>0</v>
      </c>
      <c r="F36" s="15">
        <v>0.05</v>
      </c>
      <c r="G36" s="10">
        <f t="shared" si="6"/>
        <v>0</v>
      </c>
    </row>
    <row r="37" spans="1:7" x14ac:dyDescent="0.3">
      <c r="A37" s="2"/>
      <c r="B37" s="43" t="s">
        <v>14</v>
      </c>
      <c r="C37" s="44"/>
      <c r="D37" s="6">
        <f>SUM(D32:D36)</f>
        <v>5625</v>
      </c>
      <c r="E37" s="18">
        <f>SUM(E32:E36)</f>
        <v>0</v>
      </c>
      <c r="F37" s="6"/>
      <c r="G37" s="10">
        <f>SUM(G32:G36)</f>
        <v>0</v>
      </c>
    </row>
    <row r="40" spans="1:7" ht="45" customHeight="1" x14ac:dyDescent="0.3">
      <c r="A40" s="35" t="s">
        <v>70</v>
      </c>
      <c r="B40" s="35"/>
      <c r="C40" s="35"/>
      <c r="D40" s="35"/>
      <c r="E40" s="35"/>
      <c r="F40" s="35"/>
      <c r="G40" s="35"/>
    </row>
    <row r="41" spans="1:7" ht="57.6" x14ac:dyDescent="0.3">
      <c r="A41" s="5" t="s">
        <v>1</v>
      </c>
      <c r="B41" s="5" t="s">
        <v>2</v>
      </c>
      <c r="C41" s="8" t="s">
        <v>3</v>
      </c>
      <c r="D41" s="5" t="s">
        <v>5</v>
      </c>
      <c r="E41" s="8" t="s">
        <v>71</v>
      </c>
      <c r="F41" s="5" t="s">
        <v>4</v>
      </c>
      <c r="G41" s="8" t="s">
        <v>6</v>
      </c>
    </row>
    <row r="42" spans="1:7" ht="19.95" customHeight="1" x14ac:dyDescent="0.3">
      <c r="A42" s="3" t="s">
        <v>7</v>
      </c>
      <c r="B42" s="4" t="s">
        <v>8</v>
      </c>
      <c r="C42" s="9" t="s">
        <v>9</v>
      </c>
      <c r="D42" s="4" t="s">
        <v>10</v>
      </c>
      <c r="E42" s="9" t="s">
        <v>65</v>
      </c>
      <c r="F42" s="4" t="s">
        <v>11</v>
      </c>
      <c r="G42" s="9" t="s">
        <v>68</v>
      </c>
    </row>
    <row r="43" spans="1:7" ht="18.600000000000001" customHeight="1" x14ac:dyDescent="0.3">
      <c r="A43" s="2" t="s">
        <v>51</v>
      </c>
      <c r="B43" s="2" t="s">
        <v>32</v>
      </c>
      <c r="C43" s="12"/>
      <c r="D43" s="6">
        <v>58000</v>
      </c>
      <c r="E43" s="10">
        <f t="shared" ref="E43:E47" si="7">C43*D43</f>
        <v>0</v>
      </c>
      <c r="F43" s="15">
        <v>0.08</v>
      </c>
      <c r="G43" s="10">
        <f t="shared" ref="G43:G47" si="8">E43+ROUND(E43*F43,2)</f>
        <v>0</v>
      </c>
    </row>
    <row r="44" spans="1:7" x14ac:dyDescent="0.3">
      <c r="A44" s="2" t="s">
        <v>52</v>
      </c>
      <c r="B44" s="2" t="s">
        <v>33</v>
      </c>
      <c r="C44" s="12"/>
      <c r="D44" s="6">
        <v>26000</v>
      </c>
      <c r="E44" s="10">
        <f t="shared" si="7"/>
        <v>0</v>
      </c>
      <c r="F44" s="15">
        <v>0.08</v>
      </c>
      <c r="G44" s="10">
        <f t="shared" si="8"/>
        <v>0</v>
      </c>
    </row>
    <row r="45" spans="1:7" x14ac:dyDescent="0.3">
      <c r="A45" s="2" t="s">
        <v>53</v>
      </c>
      <c r="B45" s="2" t="s">
        <v>35</v>
      </c>
      <c r="C45" s="12"/>
      <c r="D45" s="6">
        <v>27500</v>
      </c>
      <c r="E45" s="10">
        <f t="shared" si="7"/>
        <v>0</v>
      </c>
      <c r="F45" s="15">
        <v>0.08</v>
      </c>
      <c r="G45" s="10">
        <f t="shared" si="8"/>
        <v>0</v>
      </c>
    </row>
    <row r="46" spans="1:7" x14ac:dyDescent="0.3">
      <c r="A46" s="2" t="s">
        <v>54</v>
      </c>
      <c r="B46" s="2" t="s">
        <v>37</v>
      </c>
      <c r="C46" s="12"/>
      <c r="D46" s="6">
        <v>20500</v>
      </c>
      <c r="E46" s="10">
        <f t="shared" si="7"/>
        <v>0</v>
      </c>
      <c r="F46" s="15">
        <v>0.08</v>
      </c>
      <c r="G46" s="10">
        <f t="shared" si="8"/>
        <v>0</v>
      </c>
    </row>
    <row r="47" spans="1:7" x14ac:dyDescent="0.3">
      <c r="A47" s="2" t="s">
        <v>55</v>
      </c>
      <c r="B47" s="2" t="s">
        <v>39</v>
      </c>
      <c r="C47" s="12"/>
      <c r="D47" s="6">
        <v>3000</v>
      </c>
      <c r="E47" s="10">
        <f t="shared" si="7"/>
        <v>0</v>
      </c>
      <c r="F47" s="15">
        <v>0.08</v>
      </c>
      <c r="G47" s="10">
        <f t="shared" si="8"/>
        <v>0</v>
      </c>
    </row>
    <row r="48" spans="1:7" x14ac:dyDescent="0.3">
      <c r="A48" s="2"/>
      <c r="B48" s="43" t="s">
        <v>14</v>
      </c>
      <c r="C48" s="44"/>
      <c r="D48" s="6">
        <f>SUM(D43:D47)</f>
        <v>135000</v>
      </c>
      <c r="E48" s="10">
        <f>SUM(E43:E47)</f>
        <v>0</v>
      </c>
      <c r="F48" s="6"/>
      <c r="G48" s="10">
        <f>SUM(G43:G47)</f>
        <v>0</v>
      </c>
    </row>
    <row r="49" spans="1:7" ht="60.6" customHeight="1" x14ac:dyDescent="0.3">
      <c r="A49" s="32" t="s">
        <v>72</v>
      </c>
      <c r="B49" s="33"/>
      <c r="C49" s="33"/>
      <c r="D49" s="33"/>
      <c r="E49" s="33"/>
      <c r="F49" s="33"/>
      <c r="G49" s="34"/>
    </row>
    <row r="50" spans="1:7" ht="43.2" x14ac:dyDescent="0.3">
      <c r="A50" s="5" t="s">
        <v>1</v>
      </c>
      <c r="B50" s="5" t="s">
        <v>15</v>
      </c>
      <c r="C50" s="8" t="s">
        <v>16</v>
      </c>
      <c r="D50" s="5" t="s">
        <v>17</v>
      </c>
      <c r="E50" s="16" t="s">
        <v>67</v>
      </c>
      <c r="F50" s="3" t="s">
        <v>4</v>
      </c>
      <c r="G50" s="8" t="s">
        <v>6</v>
      </c>
    </row>
    <row r="51" spans="1:7" x14ac:dyDescent="0.3">
      <c r="A51" s="3" t="s">
        <v>7</v>
      </c>
      <c r="B51" s="4" t="s">
        <v>8</v>
      </c>
      <c r="C51" s="9" t="s">
        <v>9</v>
      </c>
      <c r="D51" s="4" t="s">
        <v>10</v>
      </c>
      <c r="E51" s="9" t="s">
        <v>65</v>
      </c>
      <c r="F51" s="4" t="s">
        <v>11</v>
      </c>
      <c r="G51" s="9" t="s">
        <v>68</v>
      </c>
    </row>
    <row r="52" spans="1:7" ht="14.4" customHeight="1" x14ac:dyDescent="0.3">
      <c r="A52" s="2" t="s">
        <v>56</v>
      </c>
      <c r="B52" s="2" t="s">
        <v>19</v>
      </c>
      <c r="C52" s="12"/>
      <c r="D52" s="6">
        <v>50000</v>
      </c>
      <c r="E52" s="10">
        <f t="shared" ref="E52:E54" si="9">C52*D52</f>
        <v>0</v>
      </c>
      <c r="F52" s="15">
        <v>0.08</v>
      </c>
      <c r="G52" s="10">
        <f t="shared" ref="G52:G54" si="10">E52+ROUND(E52*F52,2)</f>
        <v>0</v>
      </c>
    </row>
    <row r="53" spans="1:7" x14ac:dyDescent="0.3">
      <c r="A53" s="2" t="s">
        <v>57</v>
      </c>
      <c r="B53" s="2" t="s">
        <v>21</v>
      </c>
      <c r="C53" s="12"/>
      <c r="D53" s="6">
        <v>50000</v>
      </c>
      <c r="E53" s="10">
        <f t="shared" si="9"/>
        <v>0</v>
      </c>
      <c r="F53" s="15">
        <v>0.08</v>
      </c>
      <c r="G53" s="10">
        <f t="shared" si="10"/>
        <v>0</v>
      </c>
    </row>
    <row r="54" spans="1:7" x14ac:dyDescent="0.3">
      <c r="A54" s="2" t="s">
        <v>58</v>
      </c>
      <c r="B54" s="2" t="s">
        <v>41</v>
      </c>
      <c r="C54" s="12"/>
      <c r="D54" s="6">
        <v>1000</v>
      </c>
      <c r="E54" s="10">
        <f t="shared" si="9"/>
        <v>0</v>
      </c>
      <c r="F54" s="15">
        <v>0.08</v>
      </c>
      <c r="G54" s="10">
        <f t="shared" si="10"/>
        <v>0</v>
      </c>
    </row>
    <row r="55" spans="1:7" x14ac:dyDescent="0.3">
      <c r="A55" s="2"/>
      <c r="B55" s="45" t="s">
        <v>14</v>
      </c>
      <c r="C55" s="45"/>
      <c r="D55" s="6">
        <f>SUM(D52:D54)</f>
        <v>101000</v>
      </c>
      <c r="E55" s="10">
        <f>SUM(E52:E54)</f>
        <v>0</v>
      </c>
      <c r="F55" s="6"/>
      <c r="G55" s="10">
        <f>SUM(G52:G54)</f>
        <v>0</v>
      </c>
    </row>
    <row r="56" spans="1:7" x14ac:dyDescent="0.3">
      <c r="B56" s="19"/>
      <c r="C56" s="19"/>
      <c r="D56" s="20"/>
      <c r="E56" s="21"/>
      <c r="F56" s="20"/>
      <c r="G56" s="21"/>
    </row>
    <row r="57" spans="1:7" x14ac:dyDescent="0.3">
      <c r="B57" s="19"/>
      <c r="C57" s="19"/>
      <c r="D57" s="20"/>
      <c r="E57" s="21"/>
      <c r="F57" s="20"/>
      <c r="G57" s="21"/>
    </row>
    <row r="58" spans="1:7" x14ac:dyDescent="0.3">
      <c r="B58" s="19"/>
      <c r="C58" s="19"/>
      <c r="D58" s="20"/>
      <c r="E58" s="21"/>
      <c r="F58" s="20"/>
      <c r="G58" s="21"/>
    </row>
    <row r="59" spans="1:7" x14ac:dyDescent="0.3">
      <c r="B59" s="19"/>
      <c r="C59" s="19"/>
      <c r="D59" s="20"/>
      <c r="E59" s="21"/>
      <c r="F59" s="20"/>
      <c r="G59" s="21"/>
    </row>
    <row r="60" spans="1:7" x14ac:dyDescent="0.3">
      <c r="B60" s="19"/>
      <c r="C60" s="19"/>
      <c r="D60" s="20"/>
      <c r="E60" s="21"/>
      <c r="F60" s="20"/>
      <c r="G60" s="21"/>
    </row>
    <row r="61" spans="1:7" ht="25.2" customHeight="1" x14ac:dyDescent="0.3">
      <c r="A61" s="35" t="s">
        <v>73</v>
      </c>
      <c r="B61" s="35"/>
      <c r="C61" s="35"/>
      <c r="D61" s="35"/>
      <c r="E61" s="35"/>
      <c r="F61" s="35"/>
      <c r="G61" s="35"/>
    </row>
    <row r="62" spans="1:7" ht="57.6" x14ac:dyDescent="0.3">
      <c r="A62" s="3" t="s">
        <v>1</v>
      </c>
      <c r="B62" s="3" t="s">
        <v>22</v>
      </c>
      <c r="C62" s="16" t="s">
        <v>23</v>
      </c>
      <c r="D62" s="3" t="s">
        <v>24</v>
      </c>
      <c r="E62" s="16" t="s">
        <v>75</v>
      </c>
      <c r="F62" s="3" t="s">
        <v>4</v>
      </c>
      <c r="G62" s="16" t="s">
        <v>6</v>
      </c>
    </row>
    <row r="63" spans="1:7" x14ac:dyDescent="0.3">
      <c r="A63" s="3" t="s">
        <v>7</v>
      </c>
      <c r="B63" s="4" t="s">
        <v>8</v>
      </c>
      <c r="C63" s="9" t="s">
        <v>9</v>
      </c>
      <c r="D63" s="4" t="s">
        <v>10</v>
      </c>
      <c r="E63" s="9" t="s">
        <v>65</v>
      </c>
      <c r="F63" s="4" t="s">
        <v>11</v>
      </c>
      <c r="G63" s="9" t="s">
        <v>68</v>
      </c>
    </row>
    <row r="64" spans="1:7" ht="14.4" customHeight="1" x14ac:dyDescent="0.3">
      <c r="A64" s="2" t="s">
        <v>59</v>
      </c>
      <c r="B64" s="2" t="s">
        <v>32</v>
      </c>
      <c r="C64" s="12"/>
      <c r="D64" s="6">
        <v>2500</v>
      </c>
      <c r="E64" s="10">
        <f t="shared" ref="E64:E68" si="11">C64*D64</f>
        <v>0</v>
      </c>
      <c r="F64" s="15">
        <v>0.08</v>
      </c>
      <c r="G64" s="10">
        <f t="shared" ref="G64:G68" si="12">E64+ROUND(E64*F64,2)</f>
        <v>0</v>
      </c>
    </row>
    <row r="65" spans="1:7" x14ac:dyDescent="0.3">
      <c r="A65" s="2" t="s">
        <v>60</v>
      </c>
      <c r="B65" s="2" t="s">
        <v>33</v>
      </c>
      <c r="C65" s="12"/>
      <c r="D65" s="6">
        <v>1000</v>
      </c>
      <c r="E65" s="10">
        <f t="shared" si="11"/>
        <v>0</v>
      </c>
      <c r="F65" s="15">
        <v>0.08</v>
      </c>
      <c r="G65" s="10">
        <f t="shared" si="12"/>
        <v>0</v>
      </c>
    </row>
    <row r="66" spans="1:7" ht="14.4" customHeight="1" x14ac:dyDescent="0.3">
      <c r="A66" s="2" t="s">
        <v>61</v>
      </c>
      <c r="B66" s="2" t="s">
        <v>35</v>
      </c>
      <c r="C66" s="12"/>
      <c r="D66" s="6">
        <v>1125</v>
      </c>
      <c r="E66" s="10">
        <f t="shared" si="11"/>
        <v>0</v>
      </c>
      <c r="F66" s="15">
        <v>0.08</v>
      </c>
      <c r="G66" s="10">
        <f t="shared" si="12"/>
        <v>0</v>
      </c>
    </row>
    <row r="67" spans="1:7" x14ac:dyDescent="0.3">
      <c r="A67" s="2" t="s">
        <v>62</v>
      </c>
      <c r="B67" s="2" t="s">
        <v>37</v>
      </c>
      <c r="C67" s="12"/>
      <c r="D67" s="6">
        <v>875</v>
      </c>
      <c r="E67" s="10">
        <f t="shared" si="11"/>
        <v>0</v>
      </c>
      <c r="F67" s="15">
        <v>0.08</v>
      </c>
      <c r="G67" s="10">
        <f t="shared" si="12"/>
        <v>0</v>
      </c>
    </row>
    <row r="68" spans="1:7" x14ac:dyDescent="0.3">
      <c r="A68" s="2" t="s">
        <v>63</v>
      </c>
      <c r="B68" s="2" t="s">
        <v>39</v>
      </c>
      <c r="C68" s="12"/>
      <c r="D68" s="6">
        <v>125</v>
      </c>
      <c r="E68" s="10">
        <f t="shared" si="11"/>
        <v>0</v>
      </c>
      <c r="F68" s="15">
        <v>0.08</v>
      </c>
      <c r="G68" s="10">
        <f t="shared" si="12"/>
        <v>0</v>
      </c>
    </row>
    <row r="69" spans="1:7" x14ac:dyDescent="0.3">
      <c r="A69" s="2"/>
      <c r="B69" s="43" t="s">
        <v>14</v>
      </c>
      <c r="C69" s="44"/>
      <c r="D69" s="6">
        <f>SUM(D64:D68)</f>
        <v>5625</v>
      </c>
      <c r="E69" s="10">
        <f>SUM(E64:E68)</f>
        <v>0</v>
      </c>
      <c r="F69" s="6"/>
      <c r="G69" s="10">
        <f>SUM(G64:G68)</f>
        <v>0</v>
      </c>
    </row>
    <row r="71" spans="1:7" x14ac:dyDescent="0.3">
      <c r="C71"/>
      <c r="D71" s="20"/>
      <c r="E71" s="21"/>
      <c r="F71" s="20"/>
      <c r="G71" s="21"/>
    </row>
    <row r="72" spans="1:7" x14ac:dyDescent="0.3">
      <c r="C72"/>
      <c r="D72" s="20"/>
      <c r="E72" s="21"/>
      <c r="F72" s="20"/>
      <c r="G72" s="21"/>
    </row>
    <row r="73" spans="1:7" ht="54.6" customHeight="1" x14ac:dyDescent="0.3">
      <c r="A73" s="39" t="s">
        <v>96</v>
      </c>
      <c r="B73" s="39"/>
      <c r="C73" s="39"/>
      <c r="D73" s="39"/>
      <c r="E73" s="39"/>
      <c r="F73" s="39"/>
      <c r="G73" s="39"/>
    </row>
    <row r="74" spans="1:7" ht="57.6" x14ac:dyDescent="0.3">
      <c r="A74" s="3" t="s">
        <v>1</v>
      </c>
      <c r="B74" s="3" t="s">
        <v>2</v>
      </c>
      <c r="C74" s="16" t="s">
        <v>3</v>
      </c>
      <c r="D74" s="3" t="s">
        <v>5</v>
      </c>
      <c r="E74" s="16" t="s">
        <v>95</v>
      </c>
      <c r="F74" s="3" t="s">
        <v>4</v>
      </c>
      <c r="G74" s="16" t="s">
        <v>6</v>
      </c>
    </row>
    <row r="75" spans="1:7" x14ac:dyDescent="0.3">
      <c r="A75" s="3" t="s">
        <v>7</v>
      </c>
      <c r="B75" s="4" t="s">
        <v>8</v>
      </c>
      <c r="C75" s="9" t="s">
        <v>9</v>
      </c>
      <c r="D75" s="4" t="s">
        <v>10</v>
      </c>
      <c r="E75" s="9" t="s">
        <v>65</v>
      </c>
      <c r="F75" s="4" t="s">
        <v>11</v>
      </c>
      <c r="G75" s="9" t="s">
        <v>68</v>
      </c>
    </row>
    <row r="76" spans="1:7" x14ac:dyDescent="0.3">
      <c r="A76" s="2" t="s">
        <v>83</v>
      </c>
      <c r="B76" s="26" t="s">
        <v>76</v>
      </c>
      <c r="C76" s="13"/>
      <c r="D76" s="24">
        <v>45000</v>
      </c>
      <c r="E76" s="23">
        <f>C76*D76</f>
        <v>0</v>
      </c>
      <c r="F76" s="15">
        <v>0.05</v>
      </c>
      <c r="G76" s="10">
        <f>E76+ROUND(E76*F76,2)</f>
        <v>0</v>
      </c>
    </row>
    <row r="77" spans="1:7" x14ac:dyDescent="0.3">
      <c r="A77" s="2" t="s">
        <v>84</v>
      </c>
      <c r="B77" s="26" t="s">
        <v>33</v>
      </c>
      <c r="C77" s="13"/>
      <c r="D77" s="24">
        <v>30000</v>
      </c>
      <c r="E77" s="23">
        <f t="shared" ref="E77:E79" si="13">C77*D77</f>
        <v>0</v>
      </c>
      <c r="F77" s="15">
        <v>0.05</v>
      </c>
      <c r="G77" s="10">
        <f t="shared" ref="G77:G79" si="14">E77+ROUND(E77*F77,2)</f>
        <v>0</v>
      </c>
    </row>
    <row r="78" spans="1:7" x14ac:dyDescent="0.3">
      <c r="A78" s="2" t="s">
        <v>85</v>
      </c>
      <c r="B78" s="26" t="s">
        <v>77</v>
      </c>
      <c r="C78" s="13"/>
      <c r="D78" s="24">
        <v>30000</v>
      </c>
      <c r="E78" s="23">
        <f t="shared" si="13"/>
        <v>0</v>
      </c>
      <c r="F78" s="15">
        <v>0.05</v>
      </c>
      <c r="G78" s="10">
        <f t="shared" si="14"/>
        <v>0</v>
      </c>
    </row>
    <row r="79" spans="1:7" x14ac:dyDescent="0.3">
      <c r="A79" s="2" t="s">
        <v>86</v>
      </c>
      <c r="B79" s="26" t="s">
        <v>37</v>
      </c>
      <c r="C79" s="13"/>
      <c r="D79" s="24">
        <v>45000</v>
      </c>
      <c r="E79" s="23">
        <f t="shared" si="13"/>
        <v>0</v>
      </c>
      <c r="F79" s="15">
        <v>0.05</v>
      </c>
      <c r="G79" s="10">
        <f t="shared" si="14"/>
        <v>0</v>
      </c>
    </row>
    <row r="80" spans="1:7" x14ac:dyDescent="0.3">
      <c r="A80" s="2"/>
      <c r="B80" s="41" t="s">
        <v>14</v>
      </c>
      <c r="C80" s="42"/>
      <c r="D80" s="25">
        <f>SUM(D76:D79)</f>
        <v>150000</v>
      </c>
      <c r="E80" s="23">
        <f>SUM(E76:E79)</f>
        <v>0</v>
      </c>
      <c r="F80" s="6"/>
      <c r="G80" s="10">
        <f>SUM(G76:G79)</f>
        <v>0</v>
      </c>
    </row>
    <row r="81" spans="1:7" x14ac:dyDescent="0.3">
      <c r="B81" s="19"/>
      <c r="C81" s="19"/>
      <c r="D81" s="27"/>
      <c r="E81" s="21"/>
      <c r="F81" s="20"/>
      <c r="G81" s="21"/>
    </row>
    <row r="82" spans="1:7" ht="48" customHeight="1" x14ac:dyDescent="0.3">
      <c r="A82" s="35" t="s">
        <v>97</v>
      </c>
      <c r="B82" s="35"/>
      <c r="C82" s="35"/>
      <c r="D82" s="35"/>
      <c r="E82" s="35"/>
      <c r="F82" s="35"/>
      <c r="G82" s="35"/>
    </row>
    <row r="83" spans="1:7" ht="43.2" x14ac:dyDescent="0.3">
      <c r="A83" s="3" t="s">
        <v>1</v>
      </c>
      <c r="B83" s="3" t="s">
        <v>15</v>
      </c>
      <c r="C83" s="16" t="s">
        <v>16</v>
      </c>
      <c r="D83" s="3" t="s">
        <v>17</v>
      </c>
      <c r="E83" s="16" t="s">
        <v>67</v>
      </c>
      <c r="F83" s="3" t="s">
        <v>4</v>
      </c>
      <c r="G83" s="16" t="s">
        <v>6</v>
      </c>
    </row>
    <row r="84" spans="1:7" x14ac:dyDescent="0.3">
      <c r="A84" s="3" t="s">
        <v>7</v>
      </c>
      <c r="B84" s="4" t="s">
        <v>8</v>
      </c>
      <c r="C84" s="9" t="s">
        <v>9</v>
      </c>
      <c r="D84" s="4" t="s">
        <v>10</v>
      </c>
      <c r="E84" s="9" t="s">
        <v>65</v>
      </c>
      <c r="F84" s="4" t="s">
        <v>11</v>
      </c>
      <c r="G84" s="9" t="s">
        <v>68</v>
      </c>
    </row>
    <row r="85" spans="1:7" x14ac:dyDescent="0.3">
      <c r="A85" s="2" t="s">
        <v>87</v>
      </c>
      <c r="B85" s="2" t="s">
        <v>19</v>
      </c>
      <c r="C85" s="12"/>
      <c r="D85" s="6">
        <v>50000</v>
      </c>
      <c r="E85" s="10">
        <f>C85*D85</f>
        <v>0</v>
      </c>
      <c r="F85" s="15">
        <v>0.05</v>
      </c>
      <c r="G85" s="10">
        <f t="shared" ref="G85:G86" si="15">E85+ROUND(E85*F85,2)</f>
        <v>0</v>
      </c>
    </row>
    <row r="86" spans="1:7" x14ac:dyDescent="0.3">
      <c r="A86" s="2" t="s">
        <v>88</v>
      </c>
      <c r="B86" s="2" t="s">
        <v>21</v>
      </c>
      <c r="C86" s="12"/>
      <c r="D86" s="6">
        <v>50000</v>
      </c>
      <c r="E86" s="10">
        <f>C86*D86</f>
        <v>0</v>
      </c>
      <c r="F86" s="15">
        <v>0.05</v>
      </c>
      <c r="G86" s="10">
        <f t="shared" si="15"/>
        <v>0</v>
      </c>
    </row>
    <row r="87" spans="1:7" x14ac:dyDescent="0.3">
      <c r="A87" s="2"/>
      <c r="B87" s="45" t="s">
        <v>14</v>
      </c>
      <c r="C87" s="45"/>
      <c r="D87" s="6">
        <f>SUM(D85:D86)</f>
        <v>100000</v>
      </c>
      <c r="E87" s="10">
        <f>SUM(E85:E86)</f>
        <v>0</v>
      </c>
      <c r="F87" s="6"/>
      <c r="G87" s="10">
        <f>SUM(G85:G86)</f>
        <v>0</v>
      </c>
    </row>
    <row r="88" spans="1:7" x14ac:dyDescent="0.3">
      <c r="B88" s="19"/>
      <c r="C88" s="19"/>
      <c r="D88" s="20"/>
      <c r="E88" s="21"/>
      <c r="F88" s="20"/>
      <c r="G88" s="21"/>
    </row>
    <row r="89" spans="1:7" ht="48.6" customHeight="1" x14ac:dyDescent="0.3">
      <c r="A89" s="35" t="s">
        <v>98</v>
      </c>
      <c r="B89" s="35"/>
      <c r="C89" s="35"/>
      <c r="D89" s="35"/>
      <c r="E89" s="35"/>
      <c r="F89" s="35"/>
      <c r="G89" s="35"/>
    </row>
    <row r="90" spans="1:7" ht="57.6" x14ac:dyDescent="0.3">
      <c r="A90" s="3" t="s">
        <v>1</v>
      </c>
      <c r="B90" s="3" t="s">
        <v>89</v>
      </c>
      <c r="C90" s="16" t="s">
        <v>23</v>
      </c>
      <c r="D90" s="3" t="s">
        <v>24</v>
      </c>
      <c r="E90" s="16" t="s">
        <v>69</v>
      </c>
      <c r="F90" s="3" t="s">
        <v>4</v>
      </c>
      <c r="G90" s="16" t="s">
        <v>6</v>
      </c>
    </row>
    <row r="91" spans="1:7" x14ac:dyDescent="0.3">
      <c r="A91" s="3" t="s">
        <v>7</v>
      </c>
      <c r="B91" s="14" t="s">
        <v>8</v>
      </c>
      <c r="C91" s="29" t="s">
        <v>9</v>
      </c>
      <c r="D91" s="14" t="s">
        <v>10</v>
      </c>
      <c r="E91" s="9" t="s">
        <v>65</v>
      </c>
      <c r="F91" s="4" t="s">
        <v>11</v>
      </c>
      <c r="G91" s="9" t="s">
        <v>68</v>
      </c>
    </row>
    <row r="92" spans="1:7" x14ac:dyDescent="0.3">
      <c r="A92" s="1" t="s">
        <v>90</v>
      </c>
      <c r="B92" s="30" t="s">
        <v>76</v>
      </c>
      <c r="C92" s="12"/>
      <c r="D92" s="31">
        <v>3000</v>
      </c>
      <c r="E92" s="23">
        <f t="shared" ref="E92:E95" si="16">C92*D92</f>
        <v>0</v>
      </c>
      <c r="F92" s="15">
        <v>0.05</v>
      </c>
      <c r="G92" s="10">
        <f t="shared" ref="G92:G95" si="17">E92+ROUND(E92*F92,2)</f>
        <v>0</v>
      </c>
    </row>
    <row r="93" spans="1:7" x14ac:dyDescent="0.3">
      <c r="A93" s="1" t="s">
        <v>91</v>
      </c>
      <c r="B93" s="30" t="s">
        <v>33</v>
      </c>
      <c r="C93" s="12"/>
      <c r="D93" s="31">
        <v>2000</v>
      </c>
      <c r="E93" s="23">
        <f t="shared" si="16"/>
        <v>0</v>
      </c>
      <c r="F93" s="15">
        <v>0.05</v>
      </c>
      <c r="G93" s="10">
        <f t="shared" si="17"/>
        <v>0</v>
      </c>
    </row>
    <row r="94" spans="1:7" x14ac:dyDescent="0.3">
      <c r="A94" s="1" t="s">
        <v>92</v>
      </c>
      <c r="B94" s="30" t="s">
        <v>77</v>
      </c>
      <c r="C94" s="12"/>
      <c r="D94" s="31">
        <v>2000</v>
      </c>
      <c r="E94" s="23">
        <f t="shared" si="16"/>
        <v>0</v>
      </c>
      <c r="F94" s="15">
        <v>0.05</v>
      </c>
      <c r="G94" s="10">
        <f t="shared" si="17"/>
        <v>0</v>
      </c>
    </row>
    <row r="95" spans="1:7" x14ac:dyDescent="0.3">
      <c r="A95" s="1" t="s">
        <v>93</v>
      </c>
      <c r="B95" s="30" t="s">
        <v>37</v>
      </c>
      <c r="C95" s="12"/>
      <c r="D95" s="31">
        <v>3000</v>
      </c>
      <c r="E95" s="23">
        <f t="shared" si="16"/>
        <v>0</v>
      </c>
      <c r="F95" s="15">
        <v>0.05</v>
      </c>
      <c r="G95" s="10">
        <f t="shared" si="17"/>
        <v>0</v>
      </c>
    </row>
    <row r="96" spans="1:7" x14ac:dyDescent="0.3">
      <c r="A96" s="1"/>
      <c r="B96" s="45" t="s">
        <v>14</v>
      </c>
      <c r="C96" s="45"/>
      <c r="D96" s="28">
        <f>SUM(D92:D95)</f>
        <v>10000</v>
      </c>
      <c r="E96" s="23">
        <f>SUM(E92:E95)</f>
        <v>0</v>
      </c>
      <c r="F96" s="6"/>
      <c r="G96" s="10">
        <f>SUM(G92:G95)</f>
        <v>0</v>
      </c>
    </row>
    <row r="97" spans="1:7" ht="15" thickBot="1" x14ac:dyDescent="0.35"/>
    <row r="98" spans="1:7" ht="18.600000000000001" thickBot="1" x14ac:dyDescent="0.4">
      <c r="A98" s="1"/>
      <c r="B98" s="46" t="s">
        <v>30</v>
      </c>
      <c r="C98" s="47"/>
      <c r="D98" s="47"/>
      <c r="E98" s="47"/>
      <c r="F98" s="47"/>
      <c r="G98" s="11">
        <f>G69+G55+G48+G37+G27+G18+G11+G80+G87+G96</f>
        <v>0</v>
      </c>
    </row>
    <row r="100" spans="1:7" ht="70.95" customHeight="1" x14ac:dyDescent="0.3">
      <c r="E100" s="40" t="s">
        <v>31</v>
      </c>
      <c r="F100" s="40"/>
      <c r="G100" s="40"/>
    </row>
  </sheetData>
  <mergeCells count="24">
    <mergeCell ref="E100:G100"/>
    <mergeCell ref="B11:C11"/>
    <mergeCell ref="B27:C27"/>
    <mergeCell ref="B18:C18"/>
    <mergeCell ref="B37:C37"/>
    <mergeCell ref="B55:C55"/>
    <mergeCell ref="B48:C48"/>
    <mergeCell ref="B69:C69"/>
    <mergeCell ref="A73:G73"/>
    <mergeCell ref="B80:C80"/>
    <mergeCell ref="A61:G61"/>
    <mergeCell ref="B98:F98"/>
    <mergeCell ref="A82:G82"/>
    <mergeCell ref="B87:C87"/>
    <mergeCell ref="A89:G89"/>
    <mergeCell ref="B96:C96"/>
    <mergeCell ref="A29:G29"/>
    <mergeCell ref="A40:G40"/>
    <mergeCell ref="A49:G49"/>
    <mergeCell ref="A1:G1"/>
    <mergeCell ref="A2:G2"/>
    <mergeCell ref="A3:G3"/>
    <mergeCell ref="A12:G12"/>
    <mergeCell ref="A19:G19"/>
  </mergeCells>
  <pageMargins left="0.7" right="0.7" top="0.75" bottom="0.75" header="0.3" footer="0.3"/>
  <pageSetup paperSize="9" orientation="landscape" r:id="rId1"/>
  <headerFooter>
    <oddHeader>&amp;L30/ZP/2025&amp;CArkusz asortymentowo-cenowy&amp;RZałącznik nr 2b do SWZ/ Załącznik nr 3 do umowy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9D59-E3FB-4029-B45E-BF674E58A49B}">
  <dimension ref="A1:G85"/>
  <sheetViews>
    <sheetView tabSelected="1" view="pageLayout" topLeftCell="A72" zoomScale="115" zoomScaleNormal="100" zoomScalePageLayoutView="115" workbookViewId="0">
      <selection activeCell="B83" sqref="B83"/>
    </sheetView>
  </sheetViews>
  <sheetFormatPr defaultRowHeight="14.4" x14ac:dyDescent="0.3"/>
  <cols>
    <col min="1" max="1" width="7" customWidth="1"/>
    <col min="2" max="2" width="37.5546875" customWidth="1"/>
    <col min="3" max="3" width="16.5546875" style="7" customWidth="1"/>
    <col min="4" max="4" width="13.77734375" customWidth="1"/>
    <col min="5" max="5" width="23.21875" style="7" customWidth="1"/>
    <col min="6" max="6" width="10.44140625" customWidth="1"/>
    <col min="7" max="7" width="17.6640625" style="7" customWidth="1"/>
  </cols>
  <sheetData>
    <row r="1" spans="1:7" ht="46.8" customHeight="1" x14ac:dyDescent="0.4">
      <c r="A1" s="36" t="s">
        <v>99</v>
      </c>
      <c r="B1" s="36"/>
      <c r="C1" s="36"/>
      <c r="D1" s="36"/>
      <c r="E1" s="36"/>
      <c r="F1" s="36"/>
      <c r="G1" s="36"/>
    </row>
    <row r="2" spans="1:7" ht="37.200000000000003" customHeight="1" x14ac:dyDescent="0.3">
      <c r="A2" s="37" t="s">
        <v>0</v>
      </c>
      <c r="B2" s="38"/>
      <c r="C2" s="38"/>
      <c r="D2" s="38"/>
      <c r="E2" s="38"/>
      <c r="F2" s="38"/>
      <c r="G2" s="38"/>
    </row>
    <row r="3" spans="1:7" ht="48" customHeight="1" x14ac:dyDescent="0.3">
      <c r="A3" s="35" t="s">
        <v>64</v>
      </c>
      <c r="B3" s="35"/>
      <c r="C3" s="35"/>
      <c r="D3" s="35"/>
      <c r="E3" s="35"/>
      <c r="F3" s="35"/>
      <c r="G3" s="35"/>
    </row>
    <row r="4" spans="1:7" ht="49.8" customHeight="1" x14ac:dyDescent="0.3">
      <c r="A4" s="3" t="s">
        <v>1</v>
      </c>
      <c r="B4" s="3" t="s">
        <v>2</v>
      </c>
      <c r="C4" s="16" t="s">
        <v>3</v>
      </c>
      <c r="D4" s="3" t="s">
        <v>5</v>
      </c>
      <c r="E4" s="16" t="s">
        <v>95</v>
      </c>
      <c r="F4" s="3" t="s">
        <v>4</v>
      </c>
      <c r="G4" s="16" t="s">
        <v>6</v>
      </c>
    </row>
    <row r="5" spans="1:7" x14ac:dyDescent="0.3">
      <c r="A5" s="3" t="s">
        <v>7</v>
      </c>
      <c r="B5" s="4" t="s">
        <v>8</v>
      </c>
      <c r="C5" s="9" t="s">
        <v>9</v>
      </c>
      <c r="D5" s="4" t="s">
        <v>10</v>
      </c>
      <c r="E5" s="9" t="s">
        <v>65</v>
      </c>
      <c r="F5" s="4" t="s">
        <v>11</v>
      </c>
      <c r="G5" s="9" t="s">
        <v>68</v>
      </c>
    </row>
    <row r="6" spans="1:7" x14ac:dyDescent="0.3">
      <c r="A6" s="2" t="s">
        <v>12</v>
      </c>
      <c r="B6" s="26" t="s">
        <v>32</v>
      </c>
      <c r="C6" s="13"/>
      <c r="D6" s="24">
        <v>10000</v>
      </c>
      <c r="E6" s="23">
        <f>C6*D6</f>
        <v>0</v>
      </c>
      <c r="F6" s="15">
        <v>0.05</v>
      </c>
      <c r="G6" s="10">
        <f>E6+ROUND(E6*F6,2)</f>
        <v>0</v>
      </c>
    </row>
    <row r="7" spans="1:7" x14ac:dyDescent="0.3">
      <c r="A7" s="2" t="s">
        <v>13</v>
      </c>
      <c r="B7" s="26" t="s">
        <v>33</v>
      </c>
      <c r="C7" s="13"/>
      <c r="D7" s="24">
        <v>10000</v>
      </c>
      <c r="E7" s="23">
        <f t="shared" ref="E7:E10" si="0">C7*D7</f>
        <v>0</v>
      </c>
      <c r="F7" s="15">
        <v>0.05</v>
      </c>
      <c r="G7" s="10">
        <f t="shared" ref="G7:G10" si="1">E7+ROUND(E7*F7,2)</f>
        <v>0</v>
      </c>
    </row>
    <row r="8" spans="1:7" x14ac:dyDescent="0.3">
      <c r="A8" s="2" t="s">
        <v>34</v>
      </c>
      <c r="B8" s="26" t="s">
        <v>35</v>
      </c>
      <c r="C8" s="13"/>
      <c r="D8" s="24">
        <v>10000</v>
      </c>
      <c r="E8" s="23">
        <f t="shared" si="0"/>
        <v>0</v>
      </c>
      <c r="F8" s="15">
        <v>0.05</v>
      </c>
      <c r="G8" s="10">
        <f t="shared" si="1"/>
        <v>0</v>
      </c>
    </row>
    <row r="9" spans="1:7" x14ac:dyDescent="0.3">
      <c r="A9" s="2" t="s">
        <v>36</v>
      </c>
      <c r="B9" s="26" t="s">
        <v>37</v>
      </c>
      <c r="C9" s="13"/>
      <c r="D9" s="24">
        <v>10000</v>
      </c>
      <c r="E9" s="23">
        <f t="shared" si="0"/>
        <v>0</v>
      </c>
      <c r="F9" s="15">
        <v>0.05</v>
      </c>
      <c r="G9" s="10">
        <f t="shared" si="1"/>
        <v>0</v>
      </c>
    </row>
    <row r="10" spans="1:7" x14ac:dyDescent="0.3">
      <c r="A10" s="2" t="s">
        <v>38</v>
      </c>
      <c r="B10" s="26" t="s">
        <v>39</v>
      </c>
      <c r="C10" s="13"/>
      <c r="D10" s="24">
        <v>3000</v>
      </c>
      <c r="E10" s="23">
        <f t="shared" si="0"/>
        <v>0</v>
      </c>
      <c r="F10" s="15">
        <v>0.05</v>
      </c>
      <c r="G10" s="10">
        <f t="shared" si="1"/>
        <v>0</v>
      </c>
    </row>
    <row r="11" spans="1:7" ht="19.95" customHeight="1" x14ac:dyDescent="0.3">
      <c r="A11" s="2"/>
      <c r="B11" s="41" t="s">
        <v>14</v>
      </c>
      <c r="C11" s="42"/>
      <c r="D11" s="25">
        <v>43000</v>
      </c>
      <c r="E11" s="23">
        <f>SUM(E6:E10)</f>
        <v>0</v>
      </c>
      <c r="F11" s="6"/>
      <c r="G11" s="10">
        <f>SUM(G6:G10)</f>
        <v>0</v>
      </c>
    </row>
    <row r="12" spans="1:7" ht="51.6" customHeight="1" x14ac:dyDescent="0.3">
      <c r="A12" s="39" t="s">
        <v>66</v>
      </c>
      <c r="B12" s="39"/>
      <c r="C12" s="39"/>
      <c r="D12" s="39"/>
      <c r="E12" s="39"/>
      <c r="F12" s="39"/>
      <c r="G12" s="39"/>
    </row>
    <row r="13" spans="1:7" ht="50.4" customHeight="1" x14ac:dyDescent="0.3">
      <c r="A13" s="3" t="s">
        <v>1</v>
      </c>
      <c r="B13" s="3" t="s">
        <v>15</v>
      </c>
      <c r="C13" s="16" t="s">
        <v>16</v>
      </c>
      <c r="D13" s="3" t="s">
        <v>17</v>
      </c>
      <c r="E13" s="16" t="s">
        <v>67</v>
      </c>
      <c r="F13" s="3" t="s">
        <v>4</v>
      </c>
      <c r="G13" s="16" t="s">
        <v>6</v>
      </c>
    </row>
    <row r="14" spans="1:7" x14ac:dyDescent="0.3">
      <c r="A14" s="3" t="s">
        <v>7</v>
      </c>
      <c r="B14" s="4" t="s">
        <v>8</v>
      </c>
      <c r="C14" s="9" t="s">
        <v>9</v>
      </c>
      <c r="D14" s="4" t="s">
        <v>10</v>
      </c>
      <c r="E14" s="9" t="s">
        <v>65</v>
      </c>
      <c r="F14" s="4" t="s">
        <v>11</v>
      </c>
      <c r="G14" s="9" t="s">
        <v>68</v>
      </c>
    </row>
    <row r="15" spans="1:7" x14ac:dyDescent="0.3">
      <c r="A15" s="2" t="s">
        <v>18</v>
      </c>
      <c r="B15" s="2" t="s">
        <v>19</v>
      </c>
      <c r="C15" s="12"/>
      <c r="D15" s="6">
        <v>20000</v>
      </c>
      <c r="E15" s="10">
        <f>C15*D15</f>
        <v>0</v>
      </c>
      <c r="F15" s="15">
        <v>0.05</v>
      </c>
      <c r="G15" s="10">
        <f t="shared" ref="G15:G17" si="2">E15+ROUND(E15*F15,2)</f>
        <v>0</v>
      </c>
    </row>
    <row r="16" spans="1:7" x14ac:dyDescent="0.3">
      <c r="A16" s="2" t="s">
        <v>20</v>
      </c>
      <c r="B16" s="2" t="s">
        <v>21</v>
      </c>
      <c r="C16" s="12"/>
      <c r="D16" s="6">
        <v>20000</v>
      </c>
      <c r="E16" s="10">
        <f>C16*D16</f>
        <v>0</v>
      </c>
      <c r="F16" s="15">
        <v>0.05</v>
      </c>
      <c r="G16" s="10">
        <f t="shared" si="2"/>
        <v>0</v>
      </c>
    </row>
    <row r="17" spans="1:7" x14ac:dyDescent="0.3">
      <c r="A17" s="2" t="s">
        <v>40</v>
      </c>
      <c r="B17" s="2" t="s">
        <v>41</v>
      </c>
      <c r="C17" s="12"/>
      <c r="D17" s="6">
        <v>1000</v>
      </c>
      <c r="E17" s="10">
        <f>C17*D17</f>
        <v>0</v>
      </c>
      <c r="F17" s="15">
        <v>0.05</v>
      </c>
      <c r="G17" s="10">
        <f t="shared" si="2"/>
        <v>0</v>
      </c>
    </row>
    <row r="18" spans="1:7" ht="17.399999999999999" customHeight="1" x14ac:dyDescent="0.3">
      <c r="A18" s="2"/>
      <c r="B18" s="45" t="s">
        <v>14</v>
      </c>
      <c r="C18" s="45"/>
      <c r="D18" s="6">
        <f>SUM(D15:D17)</f>
        <v>41000</v>
      </c>
      <c r="E18" s="10">
        <f>SUM(E15:E17)</f>
        <v>0</v>
      </c>
      <c r="F18" s="6"/>
      <c r="G18" s="10">
        <f>SUM(G15:G17)</f>
        <v>0</v>
      </c>
    </row>
    <row r="19" spans="1:7" ht="63.6" customHeight="1" x14ac:dyDescent="0.3">
      <c r="A19" s="35" t="s">
        <v>46</v>
      </c>
      <c r="B19" s="35"/>
      <c r="C19" s="35"/>
      <c r="D19" s="35"/>
      <c r="E19" s="35"/>
      <c r="F19" s="35"/>
      <c r="G19" s="35"/>
    </row>
    <row r="20" spans="1:7" ht="57.6" x14ac:dyDescent="0.3">
      <c r="A20" s="3" t="s">
        <v>1</v>
      </c>
      <c r="B20" s="3" t="s">
        <v>22</v>
      </c>
      <c r="C20" s="16" t="s">
        <v>23</v>
      </c>
      <c r="D20" s="3" t="s">
        <v>24</v>
      </c>
      <c r="E20" s="16" t="s">
        <v>69</v>
      </c>
      <c r="F20" s="3" t="s">
        <v>4</v>
      </c>
      <c r="G20" s="16" t="s">
        <v>6</v>
      </c>
    </row>
    <row r="21" spans="1:7" x14ac:dyDescent="0.3">
      <c r="A21" s="3" t="s">
        <v>7</v>
      </c>
      <c r="B21" s="4" t="s">
        <v>8</v>
      </c>
      <c r="C21" s="9" t="s">
        <v>9</v>
      </c>
      <c r="D21" s="4" t="s">
        <v>10</v>
      </c>
      <c r="E21" s="9" t="s">
        <v>65</v>
      </c>
      <c r="F21" s="4" t="s">
        <v>11</v>
      </c>
      <c r="G21" s="9" t="s">
        <v>68</v>
      </c>
    </row>
    <row r="22" spans="1:7" x14ac:dyDescent="0.3">
      <c r="A22" s="2" t="s">
        <v>25</v>
      </c>
      <c r="B22" s="2" t="s">
        <v>32</v>
      </c>
      <c r="C22" s="12"/>
      <c r="D22" s="6">
        <v>1000</v>
      </c>
      <c r="E22" s="10">
        <f t="shared" ref="E22:E26" si="3">C22*D22</f>
        <v>0</v>
      </c>
      <c r="F22" s="15">
        <v>0.05</v>
      </c>
      <c r="G22" s="10">
        <f t="shared" ref="G22:G26" si="4">E22+ROUND(E22*F22,2)</f>
        <v>0</v>
      </c>
    </row>
    <row r="23" spans="1:7" x14ac:dyDescent="0.3">
      <c r="A23" s="2" t="s">
        <v>26</v>
      </c>
      <c r="B23" s="2" t="s">
        <v>33</v>
      </c>
      <c r="C23" s="12"/>
      <c r="D23" s="6">
        <v>1000</v>
      </c>
      <c r="E23" s="10">
        <f t="shared" si="3"/>
        <v>0</v>
      </c>
      <c r="F23" s="15">
        <v>0.05</v>
      </c>
      <c r="G23" s="10">
        <f t="shared" si="4"/>
        <v>0</v>
      </c>
    </row>
    <row r="24" spans="1:7" x14ac:dyDescent="0.3">
      <c r="A24" s="2" t="s">
        <v>42</v>
      </c>
      <c r="B24" s="2" t="s">
        <v>35</v>
      </c>
      <c r="C24" s="12"/>
      <c r="D24" s="6">
        <v>1000</v>
      </c>
      <c r="E24" s="10">
        <f t="shared" si="3"/>
        <v>0</v>
      </c>
      <c r="F24" s="15">
        <v>0.05</v>
      </c>
      <c r="G24" s="10">
        <f t="shared" si="4"/>
        <v>0</v>
      </c>
    </row>
    <row r="25" spans="1:7" x14ac:dyDescent="0.3">
      <c r="A25" s="2" t="s">
        <v>43</v>
      </c>
      <c r="B25" s="2" t="s">
        <v>37</v>
      </c>
      <c r="C25" s="12"/>
      <c r="D25" s="6">
        <v>875</v>
      </c>
      <c r="E25" s="10">
        <f t="shared" si="3"/>
        <v>0</v>
      </c>
      <c r="F25" s="15">
        <v>0.05</v>
      </c>
      <c r="G25" s="10">
        <f t="shared" si="4"/>
        <v>0</v>
      </c>
    </row>
    <row r="26" spans="1:7" x14ac:dyDescent="0.3">
      <c r="A26" s="2" t="s">
        <v>44</v>
      </c>
      <c r="B26" s="2" t="s">
        <v>39</v>
      </c>
      <c r="C26" s="12"/>
      <c r="D26" s="6">
        <v>125</v>
      </c>
      <c r="E26" s="10">
        <f t="shared" si="3"/>
        <v>0</v>
      </c>
      <c r="F26" s="15">
        <v>0.05</v>
      </c>
      <c r="G26" s="10">
        <f t="shared" si="4"/>
        <v>0</v>
      </c>
    </row>
    <row r="27" spans="1:7" x14ac:dyDescent="0.3">
      <c r="A27" s="2"/>
      <c r="B27" s="43" t="s">
        <v>14</v>
      </c>
      <c r="C27" s="44"/>
      <c r="D27" s="6">
        <f>SUM(D22:D26)</f>
        <v>4000</v>
      </c>
      <c r="E27" s="10">
        <f>SUM(E22:E26)</f>
        <v>0</v>
      </c>
      <c r="F27" s="6"/>
      <c r="G27" s="10">
        <f>SUM(G22:G26)</f>
        <v>0</v>
      </c>
    </row>
    <row r="29" spans="1:7" ht="46.95" customHeight="1" x14ac:dyDescent="0.3">
      <c r="A29" s="32" t="s">
        <v>47</v>
      </c>
      <c r="B29" s="33"/>
      <c r="C29" s="33"/>
      <c r="D29" s="33"/>
      <c r="E29" s="33"/>
      <c r="F29" s="33"/>
      <c r="G29" s="34"/>
    </row>
    <row r="30" spans="1:7" ht="57.6" x14ac:dyDescent="0.3">
      <c r="A30" s="5" t="s">
        <v>1</v>
      </c>
      <c r="B30" s="5" t="s">
        <v>27</v>
      </c>
      <c r="C30" s="8" t="s">
        <v>23</v>
      </c>
      <c r="D30" s="5" t="s">
        <v>24</v>
      </c>
      <c r="E30" s="16" t="s">
        <v>69</v>
      </c>
      <c r="F30" s="3" t="s">
        <v>4</v>
      </c>
      <c r="G30" s="8" t="s">
        <v>6</v>
      </c>
    </row>
    <row r="31" spans="1:7" x14ac:dyDescent="0.3">
      <c r="A31" s="3" t="s">
        <v>7</v>
      </c>
      <c r="B31" s="4" t="s">
        <v>8</v>
      </c>
      <c r="C31" s="9" t="s">
        <v>9</v>
      </c>
      <c r="D31" s="4" t="s">
        <v>10</v>
      </c>
      <c r="E31" s="9" t="s">
        <v>65</v>
      </c>
      <c r="F31" s="4" t="s">
        <v>11</v>
      </c>
      <c r="G31" s="9" t="s">
        <v>68</v>
      </c>
    </row>
    <row r="32" spans="1:7" x14ac:dyDescent="0.3">
      <c r="A32" s="2" t="s">
        <v>28</v>
      </c>
      <c r="B32" s="2" t="s">
        <v>32</v>
      </c>
      <c r="C32" s="12"/>
      <c r="D32" s="6">
        <v>1000</v>
      </c>
      <c r="E32" s="10">
        <f t="shared" ref="E32:E36" si="5">C32*D32</f>
        <v>0</v>
      </c>
      <c r="F32" s="15">
        <v>0.05</v>
      </c>
      <c r="G32" s="10">
        <f t="shared" ref="G32:G36" si="6">E32+ROUND(E32*F32,2)</f>
        <v>0</v>
      </c>
    </row>
    <row r="33" spans="1:7" x14ac:dyDescent="0.3">
      <c r="A33" s="2" t="s">
        <v>29</v>
      </c>
      <c r="B33" s="2" t="s">
        <v>33</v>
      </c>
      <c r="C33" s="12"/>
      <c r="D33" s="6">
        <v>1000</v>
      </c>
      <c r="E33" s="10">
        <f t="shared" si="5"/>
        <v>0</v>
      </c>
      <c r="F33" s="15">
        <v>0.05</v>
      </c>
      <c r="G33" s="10">
        <f t="shared" si="6"/>
        <v>0</v>
      </c>
    </row>
    <row r="34" spans="1:7" x14ac:dyDescent="0.3">
      <c r="A34" s="2" t="s">
        <v>48</v>
      </c>
      <c r="B34" s="2" t="s">
        <v>35</v>
      </c>
      <c r="C34" s="12"/>
      <c r="D34" s="6">
        <v>1000</v>
      </c>
      <c r="E34" s="10">
        <f t="shared" si="5"/>
        <v>0</v>
      </c>
      <c r="F34" s="15">
        <v>0.05</v>
      </c>
      <c r="G34" s="10">
        <f t="shared" si="6"/>
        <v>0</v>
      </c>
    </row>
    <row r="35" spans="1:7" x14ac:dyDescent="0.3">
      <c r="A35" s="2" t="s">
        <v>49</v>
      </c>
      <c r="B35" s="2" t="s">
        <v>37</v>
      </c>
      <c r="C35" s="12"/>
      <c r="D35" s="6">
        <v>875</v>
      </c>
      <c r="E35" s="10">
        <f t="shared" si="5"/>
        <v>0</v>
      </c>
      <c r="F35" s="15">
        <v>0.05</v>
      </c>
      <c r="G35" s="10">
        <f t="shared" si="6"/>
        <v>0</v>
      </c>
    </row>
    <row r="36" spans="1:7" x14ac:dyDescent="0.3">
      <c r="A36" s="2" t="s">
        <v>50</v>
      </c>
      <c r="B36" s="2" t="s">
        <v>39</v>
      </c>
      <c r="C36" s="12"/>
      <c r="D36" s="6">
        <v>125</v>
      </c>
      <c r="E36" s="10">
        <f t="shared" si="5"/>
        <v>0</v>
      </c>
      <c r="F36" s="15">
        <v>0.05</v>
      </c>
      <c r="G36" s="10">
        <f t="shared" si="6"/>
        <v>0</v>
      </c>
    </row>
    <row r="37" spans="1:7" x14ac:dyDescent="0.3">
      <c r="A37" s="2"/>
      <c r="B37" s="43" t="s">
        <v>14</v>
      </c>
      <c r="C37" s="44"/>
      <c r="D37" s="6">
        <f>SUM(D32:D36)</f>
        <v>4000</v>
      </c>
      <c r="E37" s="18">
        <f>SUM(E32:E36)</f>
        <v>0</v>
      </c>
      <c r="F37" s="6"/>
      <c r="G37" s="10">
        <f>SUM(G32:G36)</f>
        <v>0</v>
      </c>
    </row>
    <row r="40" spans="1:7" ht="45" customHeight="1" x14ac:dyDescent="0.3">
      <c r="A40" s="35" t="s">
        <v>70</v>
      </c>
      <c r="B40" s="35"/>
      <c r="C40" s="35"/>
      <c r="D40" s="35"/>
      <c r="E40" s="35"/>
      <c r="F40" s="35"/>
      <c r="G40" s="35"/>
    </row>
    <row r="41" spans="1:7" ht="57.6" x14ac:dyDescent="0.3">
      <c r="A41" s="5" t="s">
        <v>1</v>
      </c>
      <c r="B41" s="5" t="s">
        <v>2</v>
      </c>
      <c r="C41" s="8" t="s">
        <v>3</v>
      </c>
      <c r="D41" s="5" t="s">
        <v>5</v>
      </c>
      <c r="E41" s="8" t="s">
        <v>71</v>
      </c>
      <c r="F41" s="5" t="s">
        <v>4</v>
      </c>
      <c r="G41" s="8" t="s">
        <v>6</v>
      </c>
    </row>
    <row r="42" spans="1:7" ht="19.95" customHeight="1" x14ac:dyDescent="0.3">
      <c r="A42" s="3" t="s">
        <v>7</v>
      </c>
      <c r="B42" s="4" t="s">
        <v>8</v>
      </c>
      <c r="C42" s="9" t="s">
        <v>9</v>
      </c>
      <c r="D42" s="4" t="s">
        <v>10</v>
      </c>
      <c r="E42" s="9" t="s">
        <v>65</v>
      </c>
      <c r="F42" s="4" t="s">
        <v>11</v>
      </c>
      <c r="G42" s="9" t="s">
        <v>68</v>
      </c>
    </row>
    <row r="43" spans="1:7" ht="18.600000000000001" customHeight="1" x14ac:dyDescent="0.3">
      <c r="A43" s="2" t="s">
        <v>51</v>
      </c>
      <c r="B43" s="2" t="s">
        <v>32</v>
      </c>
      <c r="C43" s="12"/>
      <c r="D43" s="6">
        <v>10000</v>
      </c>
      <c r="E43" s="10">
        <f t="shared" ref="E43:E47" si="7">C43*D43</f>
        <v>0</v>
      </c>
      <c r="F43" s="15">
        <v>0.08</v>
      </c>
      <c r="G43" s="10">
        <f t="shared" ref="G43:G47" si="8">E43+ROUND(E43*F43,2)</f>
        <v>0</v>
      </c>
    </row>
    <row r="44" spans="1:7" x14ac:dyDescent="0.3">
      <c r="A44" s="2" t="s">
        <v>52</v>
      </c>
      <c r="B44" s="2" t="s">
        <v>33</v>
      </c>
      <c r="C44" s="12"/>
      <c r="D44" s="6">
        <v>10000</v>
      </c>
      <c r="E44" s="10">
        <f t="shared" si="7"/>
        <v>0</v>
      </c>
      <c r="F44" s="15">
        <v>0.08</v>
      </c>
      <c r="G44" s="10">
        <f t="shared" si="8"/>
        <v>0</v>
      </c>
    </row>
    <row r="45" spans="1:7" x14ac:dyDescent="0.3">
      <c r="A45" s="2" t="s">
        <v>53</v>
      </c>
      <c r="B45" s="2" t="s">
        <v>35</v>
      </c>
      <c r="C45" s="12"/>
      <c r="D45" s="6">
        <v>10000</v>
      </c>
      <c r="E45" s="10">
        <f t="shared" si="7"/>
        <v>0</v>
      </c>
      <c r="F45" s="15">
        <v>0.08</v>
      </c>
      <c r="G45" s="10">
        <f t="shared" si="8"/>
        <v>0</v>
      </c>
    </row>
    <row r="46" spans="1:7" x14ac:dyDescent="0.3">
      <c r="A46" s="2" t="s">
        <v>54</v>
      </c>
      <c r="B46" s="2" t="s">
        <v>37</v>
      </c>
      <c r="C46" s="12"/>
      <c r="D46" s="6">
        <v>10000</v>
      </c>
      <c r="E46" s="10">
        <f t="shared" si="7"/>
        <v>0</v>
      </c>
      <c r="F46" s="15">
        <v>0.08</v>
      </c>
      <c r="G46" s="10">
        <f t="shared" si="8"/>
        <v>0</v>
      </c>
    </row>
    <row r="47" spans="1:7" x14ac:dyDescent="0.3">
      <c r="A47" s="2" t="s">
        <v>55</v>
      </c>
      <c r="B47" s="2" t="s">
        <v>39</v>
      </c>
      <c r="C47" s="12"/>
      <c r="D47" s="6">
        <v>3000</v>
      </c>
      <c r="E47" s="10">
        <f t="shared" si="7"/>
        <v>0</v>
      </c>
      <c r="F47" s="15">
        <v>0.08</v>
      </c>
      <c r="G47" s="10">
        <f t="shared" si="8"/>
        <v>0</v>
      </c>
    </row>
    <row r="48" spans="1:7" x14ac:dyDescent="0.3">
      <c r="A48" s="2"/>
      <c r="B48" s="43" t="s">
        <v>14</v>
      </c>
      <c r="C48" s="44"/>
      <c r="D48" s="6">
        <f>SUM(D43:D47)</f>
        <v>43000</v>
      </c>
      <c r="E48" s="10">
        <f>SUM(E43:E47)</f>
        <v>0</v>
      </c>
      <c r="F48" s="6"/>
      <c r="G48" s="10">
        <f>SUM(G43:G47)</f>
        <v>0</v>
      </c>
    </row>
    <row r="49" spans="1:7" ht="60.6" customHeight="1" x14ac:dyDescent="0.3">
      <c r="A49" s="32" t="s">
        <v>72</v>
      </c>
      <c r="B49" s="33"/>
      <c r="C49" s="33"/>
      <c r="D49" s="33"/>
      <c r="E49" s="33"/>
      <c r="F49" s="33"/>
      <c r="G49" s="34"/>
    </row>
    <row r="50" spans="1:7" ht="43.2" x14ac:dyDescent="0.3">
      <c r="A50" s="5" t="s">
        <v>1</v>
      </c>
      <c r="B50" s="5" t="s">
        <v>15</v>
      </c>
      <c r="C50" s="8" t="s">
        <v>16</v>
      </c>
      <c r="D50" s="5" t="s">
        <v>17</v>
      </c>
      <c r="E50" s="16" t="s">
        <v>67</v>
      </c>
      <c r="F50" s="3" t="s">
        <v>4</v>
      </c>
      <c r="G50" s="8" t="s">
        <v>6</v>
      </c>
    </row>
    <row r="51" spans="1:7" x14ac:dyDescent="0.3">
      <c r="A51" s="3" t="s">
        <v>7</v>
      </c>
      <c r="B51" s="4" t="s">
        <v>8</v>
      </c>
      <c r="C51" s="9" t="s">
        <v>9</v>
      </c>
      <c r="D51" s="4" t="s">
        <v>10</v>
      </c>
      <c r="E51" s="9" t="s">
        <v>65</v>
      </c>
      <c r="F51" s="4" t="s">
        <v>11</v>
      </c>
      <c r="G51" s="9" t="s">
        <v>68</v>
      </c>
    </row>
    <row r="52" spans="1:7" ht="14.4" customHeight="1" x14ac:dyDescent="0.3">
      <c r="A52" s="2" t="s">
        <v>56</v>
      </c>
      <c r="B52" s="2" t="s">
        <v>19</v>
      </c>
      <c r="C52" s="12"/>
      <c r="D52" s="6">
        <v>20000</v>
      </c>
      <c r="E52" s="10">
        <f t="shared" ref="E52:E54" si="9">C52*D52</f>
        <v>0</v>
      </c>
      <c r="F52" s="15">
        <v>0.08</v>
      </c>
      <c r="G52" s="10">
        <f t="shared" ref="G52:G54" si="10">E52+ROUND(E52*F52,2)</f>
        <v>0</v>
      </c>
    </row>
    <row r="53" spans="1:7" x14ac:dyDescent="0.3">
      <c r="A53" s="2" t="s">
        <v>57</v>
      </c>
      <c r="B53" s="2" t="s">
        <v>21</v>
      </c>
      <c r="C53" s="12"/>
      <c r="D53" s="6">
        <v>20000</v>
      </c>
      <c r="E53" s="10">
        <f t="shared" si="9"/>
        <v>0</v>
      </c>
      <c r="F53" s="15">
        <v>0.08</v>
      </c>
      <c r="G53" s="10">
        <f t="shared" si="10"/>
        <v>0</v>
      </c>
    </row>
    <row r="54" spans="1:7" x14ac:dyDescent="0.3">
      <c r="A54" s="2" t="s">
        <v>58</v>
      </c>
      <c r="B54" s="2" t="s">
        <v>41</v>
      </c>
      <c r="C54" s="12"/>
      <c r="D54" s="6">
        <v>1000</v>
      </c>
      <c r="E54" s="10">
        <f t="shared" si="9"/>
        <v>0</v>
      </c>
      <c r="F54" s="15">
        <v>0.08</v>
      </c>
      <c r="G54" s="10">
        <f t="shared" si="10"/>
        <v>0</v>
      </c>
    </row>
    <row r="55" spans="1:7" x14ac:dyDescent="0.3">
      <c r="A55" s="2"/>
      <c r="B55" s="45" t="s">
        <v>14</v>
      </c>
      <c r="C55" s="45"/>
      <c r="D55" s="6">
        <f>SUM(D52:D54)</f>
        <v>41000</v>
      </c>
      <c r="E55" s="10">
        <f>SUM(E52:E54)</f>
        <v>0</v>
      </c>
      <c r="F55" s="6"/>
      <c r="G55" s="10">
        <f>SUM(G52:G54)</f>
        <v>0</v>
      </c>
    </row>
    <row r="56" spans="1:7" x14ac:dyDescent="0.3">
      <c r="B56" s="19"/>
      <c r="C56" s="19"/>
      <c r="D56" s="20"/>
      <c r="E56" s="21"/>
      <c r="F56" s="20"/>
      <c r="G56" s="21"/>
    </row>
    <row r="57" spans="1:7" x14ac:dyDescent="0.3">
      <c r="B57" s="19"/>
      <c r="C57" s="19"/>
      <c r="D57" s="20"/>
      <c r="E57" s="21"/>
      <c r="F57" s="20"/>
      <c r="G57" s="21"/>
    </row>
    <row r="58" spans="1:7" x14ac:dyDescent="0.3">
      <c r="B58" s="19"/>
      <c r="C58" s="19"/>
      <c r="D58" s="20"/>
      <c r="E58" s="21"/>
      <c r="F58" s="20"/>
      <c r="G58" s="21"/>
    </row>
    <row r="59" spans="1:7" x14ac:dyDescent="0.3">
      <c r="B59" s="19"/>
      <c r="C59" s="19"/>
      <c r="D59" s="20"/>
      <c r="E59" s="21"/>
      <c r="F59" s="20"/>
      <c r="G59" s="21"/>
    </row>
    <row r="60" spans="1:7" x14ac:dyDescent="0.3">
      <c r="B60" s="19"/>
      <c r="C60" s="19"/>
      <c r="D60" s="20"/>
      <c r="E60" s="21"/>
      <c r="F60" s="20"/>
      <c r="G60" s="21"/>
    </row>
    <row r="61" spans="1:7" ht="25.2" customHeight="1" x14ac:dyDescent="0.3">
      <c r="A61" s="35" t="s">
        <v>73</v>
      </c>
      <c r="B61" s="35"/>
      <c r="C61" s="35"/>
      <c r="D61" s="35"/>
      <c r="E61" s="35"/>
      <c r="F61" s="35"/>
      <c r="G61" s="35"/>
    </row>
    <row r="62" spans="1:7" ht="57.6" x14ac:dyDescent="0.3">
      <c r="A62" s="3" t="s">
        <v>1</v>
      </c>
      <c r="B62" s="3" t="s">
        <v>22</v>
      </c>
      <c r="C62" s="16" t="s">
        <v>23</v>
      </c>
      <c r="D62" s="3" t="s">
        <v>24</v>
      </c>
      <c r="E62" s="16" t="s">
        <v>75</v>
      </c>
      <c r="F62" s="3" t="s">
        <v>4</v>
      </c>
      <c r="G62" s="16" t="s">
        <v>6</v>
      </c>
    </row>
    <row r="63" spans="1:7" x14ac:dyDescent="0.3">
      <c r="A63" s="3" t="s">
        <v>7</v>
      </c>
      <c r="B63" s="4" t="s">
        <v>8</v>
      </c>
      <c r="C63" s="9" t="s">
        <v>9</v>
      </c>
      <c r="D63" s="4" t="s">
        <v>10</v>
      </c>
      <c r="E63" s="9" t="s">
        <v>65</v>
      </c>
      <c r="F63" s="4" t="s">
        <v>11</v>
      </c>
      <c r="G63" s="9" t="s">
        <v>68</v>
      </c>
    </row>
    <row r="64" spans="1:7" ht="14.4" customHeight="1" x14ac:dyDescent="0.3">
      <c r="A64" s="2" t="s">
        <v>59</v>
      </c>
      <c r="B64" s="2" t="s">
        <v>32</v>
      </c>
      <c r="C64" s="12"/>
      <c r="D64" s="6">
        <v>1000</v>
      </c>
      <c r="E64" s="10">
        <f t="shared" ref="E64:E68" si="11">C64*D64</f>
        <v>0</v>
      </c>
      <c r="F64" s="15">
        <v>0.08</v>
      </c>
      <c r="G64" s="10">
        <f t="shared" ref="G64:G68" si="12">E64+ROUND(E64*F64,2)</f>
        <v>0</v>
      </c>
    </row>
    <row r="65" spans="1:7" x14ac:dyDescent="0.3">
      <c r="A65" s="2" t="s">
        <v>60</v>
      </c>
      <c r="B65" s="2" t="s">
        <v>33</v>
      </c>
      <c r="C65" s="12"/>
      <c r="D65" s="6">
        <v>1000</v>
      </c>
      <c r="E65" s="10">
        <f t="shared" si="11"/>
        <v>0</v>
      </c>
      <c r="F65" s="15">
        <v>0.08</v>
      </c>
      <c r="G65" s="10">
        <f t="shared" si="12"/>
        <v>0</v>
      </c>
    </row>
    <row r="66" spans="1:7" ht="14.4" customHeight="1" x14ac:dyDescent="0.3">
      <c r="A66" s="2" t="s">
        <v>61</v>
      </c>
      <c r="B66" s="2" t="s">
        <v>35</v>
      </c>
      <c r="C66" s="12"/>
      <c r="D66" s="6">
        <v>1000</v>
      </c>
      <c r="E66" s="10">
        <f t="shared" si="11"/>
        <v>0</v>
      </c>
      <c r="F66" s="15">
        <v>0.08</v>
      </c>
      <c r="G66" s="10">
        <f t="shared" si="12"/>
        <v>0</v>
      </c>
    </row>
    <row r="67" spans="1:7" x14ac:dyDescent="0.3">
      <c r="A67" s="2" t="s">
        <v>62</v>
      </c>
      <c r="B67" s="2" t="s">
        <v>37</v>
      </c>
      <c r="C67" s="12"/>
      <c r="D67" s="6">
        <v>875</v>
      </c>
      <c r="E67" s="10">
        <f t="shared" si="11"/>
        <v>0</v>
      </c>
      <c r="F67" s="15">
        <v>0.08</v>
      </c>
      <c r="G67" s="10">
        <f t="shared" si="12"/>
        <v>0</v>
      </c>
    </row>
    <row r="68" spans="1:7" x14ac:dyDescent="0.3">
      <c r="A68" s="2" t="s">
        <v>63</v>
      </c>
      <c r="B68" s="2" t="s">
        <v>39</v>
      </c>
      <c r="C68" s="12"/>
      <c r="D68" s="6">
        <v>125</v>
      </c>
      <c r="E68" s="10">
        <f t="shared" si="11"/>
        <v>0</v>
      </c>
      <c r="F68" s="15">
        <v>0.08</v>
      </c>
      <c r="G68" s="10">
        <f t="shared" si="12"/>
        <v>0</v>
      </c>
    </row>
    <row r="69" spans="1:7" x14ac:dyDescent="0.3">
      <c r="A69" s="2"/>
      <c r="B69" s="43" t="s">
        <v>14</v>
      </c>
      <c r="C69" s="44"/>
      <c r="D69" s="6">
        <f>SUM(D64:D68)</f>
        <v>4000</v>
      </c>
      <c r="E69" s="10">
        <f>SUM(E64:E68)</f>
        <v>0</v>
      </c>
      <c r="F69" s="6"/>
      <c r="G69" s="10">
        <f>SUM(G64:G68)</f>
        <v>0</v>
      </c>
    </row>
    <row r="71" spans="1:7" ht="40.799999999999997" customHeight="1" x14ac:dyDescent="0.3">
      <c r="A71" s="32" t="s">
        <v>74</v>
      </c>
      <c r="B71" s="33"/>
      <c r="C71" s="33"/>
      <c r="D71" s="33"/>
      <c r="E71" s="33"/>
      <c r="F71" s="33"/>
      <c r="G71" s="34"/>
    </row>
    <row r="72" spans="1:7" ht="57.6" x14ac:dyDescent="0.3">
      <c r="A72" s="5" t="s">
        <v>1</v>
      </c>
      <c r="B72" s="5" t="s">
        <v>27</v>
      </c>
      <c r="C72" s="8" t="s">
        <v>23</v>
      </c>
      <c r="D72" s="5" t="s">
        <v>24</v>
      </c>
      <c r="E72" s="16" t="s">
        <v>75</v>
      </c>
      <c r="F72" s="3" t="s">
        <v>4</v>
      </c>
      <c r="G72" s="8" t="s">
        <v>6</v>
      </c>
    </row>
    <row r="73" spans="1:7" x14ac:dyDescent="0.3">
      <c r="A73" s="3" t="s">
        <v>7</v>
      </c>
      <c r="B73" s="4" t="s">
        <v>8</v>
      </c>
      <c r="C73" s="9" t="s">
        <v>9</v>
      </c>
      <c r="D73" s="4" t="s">
        <v>10</v>
      </c>
      <c r="E73" s="9" t="s">
        <v>65</v>
      </c>
      <c r="F73" s="4" t="s">
        <v>11</v>
      </c>
      <c r="G73" s="9" t="s">
        <v>68</v>
      </c>
    </row>
    <row r="74" spans="1:7" x14ac:dyDescent="0.3">
      <c r="A74" s="2" t="s">
        <v>78</v>
      </c>
      <c r="B74" s="2" t="s">
        <v>32</v>
      </c>
      <c r="C74" s="12"/>
      <c r="D74" s="6">
        <v>1000</v>
      </c>
      <c r="E74" s="10">
        <f t="shared" ref="E74:E78" si="13">C74*D74</f>
        <v>0</v>
      </c>
      <c r="F74" s="15">
        <v>0.08</v>
      </c>
      <c r="G74" s="10">
        <f t="shared" ref="G74:G78" si="14">E74+ROUND(E74*F74,2)</f>
        <v>0</v>
      </c>
    </row>
    <row r="75" spans="1:7" x14ac:dyDescent="0.3">
      <c r="A75" s="2" t="s">
        <v>79</v>
      </c>
      <c r="B75" s="2" t="s">
        <v>33</v>
      </c>
      <c r="C75" s="12"/>
      <c r="D75" s="6">
        <v>1000</v>
      </c>
      <c r="E75" s="10">
        <f t="shared" si="13"/>
        <v>0</v>
      </c>
      <c r="F75" s="15">
        <v>0.08</v>
      </c>
      <c r="G75" s="10">
        <f t="shared" si="14"/>
        <v>0</v>
      </c>
    </row>
    <row r="76" spans="1:7" x14ac:dyDescent="0.3">
      <c r="A76" s="2" t="s">
        <v>80</v>
      </c>
      <c r="B76" s="2" t="s">
        <v>35</v>
      </c>
      <c r="C76" s="12"/>
      <c r="D76" s="6">
        <v>1000</v>
      </c>
      <c r="E76" s="10">
        <f t="shared" si="13"/>
        <v>0</v>
      </c>
      <c r="F76" s="15">
        <v>0.08</v>
      </c>
      <c r="G76" s="10">
        <f t="shared" si="14"/>
        <v>0</v>
      </c>
    </row>
    <row r="77" spans="1:7" x14ac:dyDescent="0.3">
      <c r="A77" s="2" t="s">
        <v>81</v>
      </c>
      <c r="B77" s="2" t="s">
        <v>37</v>
      </c>
      <c r="C77" s="12"/>
      <c r="D77" s="6">
        <v>875</v>
      </c>
      <c r="E77" s="10">
        <f t="shared" si="13"/>
        <v>0</v>
      </c>
      <c r="F77" s="15">
        <v>0.08</v>
      </c>
      <c r="G77" s="10">
        <f t="shared" si="14"/>
        <v>0</v>
      </c>
    </row>
    <row r="78" spans="1:7" x14ac:dyDescent="0.3">
      <c r="A78" s="2" t="s">
        <v>82</v>
      </c>
      <c r="B78" s="2" t="s">
        <v>39</v>
      </c>
      <c r="C78" s="12"/>
      <c r="D78" s="6">
        <v>125</v>
      </c>
      <c r="E78" s="10">
        <f t="shared" si="13"/>
        <v>0</v>
      </c>
      <c r="F78" s="15">
        <v>0.08</v>
      </c>
      <c r="G78" s="10">
        <f t="shared" si="14"/>
        <v>0</v>
      </c>
    </row>
    <row r="79" spans="1:7" x14ac:dyDescent="0.3">
      <c r="A79" s="2"/>
      <c r="B79" s="1" t="s">
        <v>14</v>
      </c>
      <c r="C79" s="17"/>
      <c r="D79" s="6">
        <f>SUM(D74:D78)</f>
        <v>4000</v>
      </c>
      <c r="E79" s="10">
        <f>SUM(E74:E78)</f>
        <v>0</v>
      </c>
      <c r="F79" s="6"/>
      <c r="G79" s="10">
        <f>SUM(G74:G78)</f>
        <v>0</v>
      </c>
    </row>
    <row r="80" spans="1:7" x14ac:dyDescent="0.3">
      <c r="B80" s="22"/>
      <c r="C80" s="22"/>
      <c r="D80" s="22"/>
      <c r="E80" s="22"/>
      <c r="F80" s="20"/>
      <c r="G80" s="21"/>
    </row>
    <row r="81" spans="1:7" ht="15" thickBot="1" x14ac:dyDescent="0.35"/>
    <row r="82" spans="1:7" ht="18.600000000000001" thickBot="1" x14ac:dyDescent="0.4">
      <c r="A82" s="1"/>
      <c r="B82" s="46" t="s">
        <v>45</v>
      </c>
      <c r="C82" s="47"/>
      <c r="D82" s="47"/>
      <c r="E82" s="47"/>
      <c r="F82" s="47"/>
      <c r="G82" s="11">
        <f>G79+G69+G55+G48+G37+G27+G18+G11</f>
        <v>0</v>
      </c>
    </row>
    <row r="85" spans="1:7" ht="70.95" customHeight="1" x14ac:dyDescent="0.3">
      <c r="E85" s="40" t="s">
        <v>31</v>
      </c>
      <c r="F85" s="40"/>
      <c r="G85" s="40"/>
    </row>
  </sheetData>
  <mergeCells count="19">
    <mergeCell ref="E85:G85"/>
    <mergeCell ref="A49:G49"/>
    <mergeCell ref="B55:C55"/>
    <mergeCell ref="A61:G61"/>
    <mergeCell ref="B69:C69"/>
    <mergeCell ref="A71:G71"/>
    <mergeCell ref="B82:F82"/>
    <mergeCell ref="B48:C48"/>
    <mergeCell ref="A1:G1"/>
    <mergeCell ref="A2:G2"/>
    <mergeCell ref="A3:G3"/>
    <mergeCell ref="B11:C11"/>
    <mergeCell ref="A12:G12"/>
    <mergeCell ref="B18:C18"/>
    <mergeCell ref="A19:G19"/>
    <mergeCell ref="B27:C27"/>
    <mergeCell ref="A29:G29"/>
    <mergeCell ref="B37:C37"/>
    <mergeCell ref="A40:G40"/>
  </mergeCells>
  <pageMargins left="0.7" right="0.7" top="0.75" bottom="0.75" header="0.3" footer="0.3"/>
  <pageSetup paperSize="9" orientation="landscape" r:id="rId1"/>
  <headerFooter>
    <oddHeader>&amp;L30/ZP/2025&amp;CArkusz asortymentowo-cenowy&amp;RZałącznik nr 2b do SWZ/ Załącznik nr 3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nr 1!</vt:lpstr>
      <vt:lpstr>Część nr 2!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Walkowiak-Dziubich</dc:creator>
  <cp:keywords/>
  <dc:description/>
  <cp:lastModifiedBy>Agnieszka Ciesielska</cp:lastModifiedBy>
  <cp:revision/>
  <cp:lastPrinted>2025-03-12T14:01:25Z</cp:lastPrinted>
  <dcterms:created xsi:type="dcterms:W3CDTF">2023-07-14T08:58:01Z</dcterms:created>
  <dcterms:modified xsi:type="dcterms:W3CDTF">2025-04-11T10:36:45Z</dcterms:modified>
  <cp:category/>
  <cp:contentStatus/>
</cp:coreProperties>
</file>